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3.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filterPrivacy="1" defaultThemeVersion="124226"/>
  <xr:revisionPtr revIDLastSave="0" documentId="13_ncr:1_{2DAEBA4E-425B-4B88-BC63-E3C8795C1BB1}" xr6:coauthVersionLast="47" xr6:coauthVersionMax="47" xr10:uidLastSave="{00000000-0000-0000-0000-000000000000}"/>
  <bookViews>
    <workbookView xWindow="-110" yWindow="-110" windowWidth="19420" windowHeight="10420" xr2:uid="{00000000-000D-0000-FFFF-FFFF00000000}"/>
  </bookViews>
  <sheets>
    <sheet name="グラーン栄養" sheetId="8" r:id="rId1"/>
  </sheets>
  <calcPr calcId="191028"/>
</workbook>
</file>

<file path=xl/calcChain.xml><?xml version="1.0" encoding="utf-8"?>
<calcChain xmlns="http://schemas.openxmlformats.org/spreadsheetml/2006/main">
  <c r="F60" i="8" l="1"/>
  <c r="E60" i="8"/>
  <c r="G60" i="8"/>
  <c r="H60" i="8"/>
  <c r="B60" i="8"/>
  <c r="C60" i="8"/>
  <c r="D60" i="8"/>
  <c r="I60" i="8"/>
  <c r="J60" i="8"/>
  <c r="K60" i="8"/>
  <c r="L60" i="8"/>
  <c r="I49" i="8"/>
  <c r="I50" i="8"/>
  <c r="I51" i="8"/>
  <c r="I52" i="8"/>
  <c r="P3" i="8"/>
  <c r="P2" i="8"/>
  <c r="P4" i="8"/>
  <c r="P5" i="8"/>
  <c r="P6" i="8"/>
  <c r="P7" i="8"/>
  <c r="P8" i="8"/>
  <c r="P9" i="8"/>
  <c r="P10" i="8"/>
  <c r="P11" i="8"/>
  <c r="P12" i="8"/>
  <c r="P13" i="8"/>
  <c r="P14" i="8"/>
  <c r="P15" i="8"/>
  <c r="P16" i="8"/>
  <c r="P17" i="8"/>
  <c r="P18" i="8"/>
  <c r="P19" i="8"/>
  <c r="P20" i="8"/>
  <c r="P21" i="8"/>
  <c r="P22" i="8"/>
  <c r="P23" i="8"/>
  <c r="P24" i="8"/>
  <c r="P25" i="8"/>
  <c r="P26" i="8"/>
  <c r="P27" i="8"/>
  <c r="P28" i="8"/>
  <c r="P29" i="8"/>
  <c r="P30" i="8"/>
  <c r="P31" i="8"/>
  <c r="P32" i="8"/>
  <c r="P33" i="8"/>
  <c r="P34" i="8"/>
  <c r="P35" i="8"/>
  <c r="P36" i="8"/>
  <c r="P37" i="8"/>
  <c r="P38" i="8"/>
  <c r="P39" i="8"/>
  <c r="P40" i="8"/>
  <c r="P41" i="8"/>
  <c r="P42" i="8"/>
  <c r="P43" i="8"/>
  <c r="P44" i="8"/>
  <c r="P45" i="8"/>
  <c r="P4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U2" authorId="0" shapeId="0" xr:uid="{D4C1F197-C7B2-45E8-A18C-63874F3178C7}">
      <text>
        <r>
          <rPr>
            <sz val="11"/>
            <color theme="1"/>
            <rFont val="ＭＳ Ｐゴシック"/>
            <family val="2"/>
            <scheme val="minor"/>
          </rPr>
          <t>[Threaded comment]
Your version of Excel allows you to read this threaded comment; however, any edits to it will get removed if the file is opened in a newer version of Excel. Learn more: https://go.microsoft.com/fwlink/?linkid=870924
Comment:
    ブルーベリー４０ｇといちご５０ｇでビタミンＣ３５ｍｇ、ビタミンＥ０．９ｍｇ。
Reply:
    煎茶の茶葉１．４ｇでビタミンＥ０．９ｍｇ、ビタミンＫ２０μｇ。
Reply:
    バジル１．３ｇはビタミンＫ１１μｇ。タイムとセージそれぞれ１．３ｇはビタミンK２２μｇ。
Reply:
    クローブ２．７ｇで
ビタミンE2.5mg（フードデータセントラル情報）。アーモンド５．４８ｇで１．６ｍｇ</t>
        </r>
      </text>
    </comment>
  </commentList>
</comments>
</file>

<file path=xl/sharedStrings.xml><?xml version="1.0" encoding="utf-8"?>
<sst xmlns="http://schemas.openxmlformats.org/spreadsheetml/2006/main" count="243" uniqueCount="157">
  <si>
    <t>大豆（国産）</t>
    <rPh sb="0" eb="2">
      <t>ダイズ</t>
    </rPh>
    <rPh sb="3" eb="5">
      <t>コクサン</t>
    </rPh>
    <phoneticPr fontId="1"/>
  </si>
  <si>
    <t>列1</t>
  </si>
  <si>
    <t>炒りごま</t>
    <rPh sb="0" eb="1">
      <t>イ</t>
    </rPh>
    <phoneticPr fontId="1"/>
  </si>
  <si>
    <t>チアシード</t>
    <phoneticPr fontId="1"/>
  </si>
  <si>
    <t>レーズン</t>
  </si>
  <si>
    <t>カレー粉</t>
    <rPh sb="3" eb="4">
      <t>コ</t>
    </rPh>
    <phoneticPr fontId="1"/>
  </si>
  <si>
    <t>合計</t>
    <rPh sb="0" eb="2">
      <t>ゴウケイ</t>
    </rPh>
    <phoneticPr fontId="1"/>
  </si>
  <si>
    <t>一日摂取量</t>
    <rPh sb="0" eb="2">
      <t>ツイタチ</t>
    </rPh>
    <rPh sb="1" eb="2">
      <t>セイイチ</t>
    </rPh>
    <rPh sb="2" eb="4">
      <t>セッシュ</t>
    </rPh>
    <rPh sb="4" eb="5">
      <t>リョウ</t>
    </rPh>
    <phoneticPr fontId="1"/>
  </si>
  <si>
    <t>20g</t>
    <phoneticPr fontId="1"/>
  </si>
  <si>
    <t>16.4g</t>
  </si>
  <si>
    <t>???</t>
    <phoneticPr fontId="1"/>
  </si>
  <si>
    <t>エネルギー/kcal</t>
    <phoneticPr fontId="1"/>
  </si>
  <si>
    <t>2423(33y)</t>
    <phoneticPr fontId="1"/>
  </si>
  <si>
    <t>水分/g</t>
    <rPh sb="0" eb="2">
      <t>スイブン</t>
    </rPh>
    <phoneticPr fontId="1"/>
  </si>
  <si>
    <t>1.5~2.5L</t>
    <phoneticPr fontId="1"/>
  </si>
  <si>
    <t>タンパク質/g</t>
    <rPh sb="4" eb="5">
      <t>シツ</t>
    </rPh>
    <phoneticPr fontId="1"/>
  </si>
  <si>
    <t>脂質/g</t>
    <rPh sb="0" eb="2">
      <t>シシツ</t>
    </rPh>
    <phoneticPr fontId="1"/>
  </si>
  <si>
    <t>20~30%</t>
    <phoneticPr fontId="1"/>
  </si>
  <si>
    <t>炭水化物/g</t>
    <rPh sb="0" eb="4">
      <t>タンスイカブツ</t>
    </rPh>
    <phoneticPr fontId="1"/>
  </si>
  <si>
    <t>50~65%</t>
    <phoneticPr fontId="1"/>
  </si>
  <si>
    <t>ナトリウム/mg</t>
    <phoneticPr fontId="1"/>
  </si>
  <si>
    <t>600(塩1.5)</t>
    <rPh sb="4" eb="5">
      <t>シオ</t>
    </rPh>
    <phoneticPr fontId="1"/>
  </si>
  <si>
    <t>カリウム/mg</t>
    <phoneticPr fontId="1"/>
  </si>
  <si>
    <t>カルシウム/mg</t>
    <phoneticPr fontId="1"/>
  </si>
  <si>
    <t>マグネシウム/mg</t>
    <phoneticPr fontId="1"/>
  </si>
  <si>
    <t>リン/mg</t>
    <phoneticPr fontId="1"/>
  </si>
  <si>
    <t>鉄/mg</t>
    <rPh sb="0" eb="1">
      <t>テツ</t>
    </rPh>
    <phoneticPr fontId="1"/>
  </si>
  <si>
    <t>亜鉛/mg</t>
    <rPh sb="0" eb="2">
      <t>アエン</t>
    </rPh>
    <phoneticPr fontId="1"/>
  </si>
  <si>
    <t>銅/mg</t>
    <rPh sb="0" eb="1">
      <t>ドウ</t>
    </rPh>
    <phoneticPr fontId="1"/>
  </si>
  <si>
    <t>マンガン/mg</t>
    <phoneticPr fontId="1"/>
  </si>
  <si>
    <t>ヨウ素/µg</t>
    <rPh sb="2" eb="3">
      <t>ソ</t>
    </rPh>
    <phoneticPr fontId="1"/>
  </si>
  <si>
    <t>セレン/µg</t>
    <phoneticPr fontId="1"/>
  </si>
  <si>
    <t>クロム/µg</t>
    <phoneticPr fontId="1"/>
  </si>
  <si>
    <t>モリブデン/µg</t>
    <phoneticPr fontId="1"/>
  </si>
  <si>
    <t>ビタミンA/µg</t>
    <phoneticPr fontId="1"/>
  </si>
  <si>
    <t>ビタミンD/µg</t>
    <phoneticPr fontId="1"/>
  </si>
  <si>
    <t>ビタミンE（α）/mg</t>
    <phoneticPr fontId="1"/>
  </si>
  <si>
    <t>ビタミンＥ（β）/mg</t>
    <phoneticPr fontId="1"/>
  </si>
  <si>
    <t>ビタミンＥ（γ）/mg</t>
    <phoneticPr fontId="1"/>
  </si>
  <si>
    <t>ビタミンＥ（δ）/mg</t>
    <phoneticPr fontId="1"/>
  </si>
  <si>
    <t>ビタミンK/µg</t>
    <phoneticPr fontId="1"/>
  </si>
  <si>
    <t>ビタミンB1/mg</t>
    <phoneticPr fontId="1"/>
  </si>
  <si>
    <t>ビタミンB2/mg</t>
    <phoneticPr fontId="1"/>
  </si>
  <si>
    <t>ナイアシン/mg</t>
    <phoneticPr fontId="1"/>
  </si>
  <si>
    <t>ビタミンB6/mg</t>
    <phoneticPr fontId="1"/>
  </si>
  <si>
    <t>ビタミンB12/µg</t>
    <phoneticPr fontId="1"/>
  </si>
  <si>
    <t>葉酸/µg</t>
    <rPh sb="0" eb="2">
      <t>ヨウサン</t>
    </rPh>
    <phoneticPr fontId="1"/>
  </si>
  <si>
    <t>パントテン酸/mg</t>
    <rPh sb="5" eb="6">
      <t>サン</t>
    </rPh>
    <phoneticPr fontId="1"/>
  </si>
  <si>
    <t>ビオチン/µg</t>
    <phoneticPr fontId="1"/>
  </si>
  <si>
    <t>ビタミンC/mg</t>
    <phoneticPr fontId="1"/>
  </si>
  <si>
    <t>飽和脂肪酸/g</t>
    <rPh sb="0" eb="2">
      <t>ホウワ</t>
    </rPh>
    <rPh sb="2" eb="5">
      <t>シボウサン</t>
    </rPh>
    <phoneticPr fontId="1"/>
  </si>
  <si>
    <t>7%以下</t>
    <rPh sb="2" eb="4">
      <t>イカ</t>
    </rPh>
    <phoneticPr fontId="1"/>
  </si>
  <si>
    <t>一価不飽和脂肪酸/g</t>
    <rPh sb="0" eb="2">
      <t>イッカ</t>
    </rPh>
    <rPh sb="2" eb="3">
      <t>フ</t>
    </rPh>
    <rPh sb="3" eb="5">
      <t>ホウワ</t>
    </rPh>
    <rPh sb="5" eb="8">
      <t>シボウサン</t>
    </rPh>
    <phoneticPr fontId="1"/>
  </si>
  <si>
    <t>多価不飽和脂肪酸/g</t>
    <rPh sb="0" eb="1">
      <t>オオ</t>
    </rPh>
    <rPh sb="2" eb="3">
      <t>フ</t>
    </rPh>
    <rPh sb="3" eb="5">
      <t>ホウワ</t>
    </rPh>
    <rPh sb="5" eb="8">
      <t>シボウサン</t>
    </rPh>
    <phoneticPr fontId="1"/>
  </si>
  <si>
    <t>水溶性食物繊維/g</t>
    <rPh sb="0" eb="3">
      <t>スイヨウセイ</t>
    </rPh>
    <rPh sb="3" eb="5">
      <t>ショクモツ</t>
    </rPh>
    <rPh sb="5" eb="7">
      <t>センイ</t>
    </rPh>
    <phoneticPr fontId="1"/>
  </si>
  <si>
    <t>不溶性食物繊維/g</t>
    <rPh sb="0" eb="2">
      <t>フヨウ</t>
    </rPh>
    <rPh sb="2" eb="3">
      <t>セイ</t>
    </rPh>
    <rPh sb="3" eb="5">
      <t>ショクモツ</t>
    </rPh>
    <rPh sb="5" eb="7">
      <t>センイ</t>
    </rPh>
    <phoneticPr fontId="1"/>
  </si>
  <si>
    <t>食物繊維総量/g</t>
    <rPh sb="0" eb="2">
      <t>ショクモツ</t>
    </rPh>
    <rPh sb="2" eb="4">
      <t>センイ</t>
    </rPh>
    <rPh sb="4" eb="6">
      <t>ソウリョウ</t>
    </rPh>
    <phoneticPr fontId="1"/>
  </si>
  <si>
    <t>20g以上</t>
    <rPh sb="3" eb="5">
      <t>イジョウ</t>
    </rPh>
    <phoneticPr fontId="1"/>
  </si>
  <si>
    <t>食塩相当量/g</t>
    <rPh sb="0" eb="1">
      <t>ショク</t>
    </rPh>
    <rPh sb="1" eb="2">
      <t>シオ</t>
    </rPh>
    <rPh sb="2" eb="4">
      <t>ソウトウ</t>
    </rPh>
    <rPh sb="4" eb="5">
      <t>リョウ</t>
    </rPh>
    <phoneticPr fontId="1"/>
  </si>
  <si>
    <t>糖質総量/g</t>
    <rPh sb="0" eb="2">
      <t>トウシツ</t>
    </rPh>
    <rPh sb="2" eb="4">
      <t>ソウリョウ</t>
    </rPh>
    <phoneticPr fontId="1"/>
  </si>
  <si>
    <t xml:space="preserve"> </t>
  </si>
  <si>
    <t>米油オメガ６含有量３３．４％　オメガ３含有量１．６％</t>
    <rPh sb="0" eb="1">
      <t>コメ</t>
    </rPh>
    <rPh sb="1" eb="2">
      <t>アブラ</t>
    </rPh>
    <rPh sb="6" eb="9">
      <t>ガンユウリョウ</t>
    </rPh>
    <rPh sb="19" eb="22">
      <t>ガンユウリョウ</t>
    </rPh>
    <phoneticPr fontId="1"/>
  </si>
  <si>
    <t>大豆油のオメガ６含有量：５０％　オメガ３含有量：６．８％</t>
    <rPh sb="0" eb="2">
      <t>ダイズ</t>
    </rPh>
    <rPh sb="2" eb="3">
      <t>アブラ</t>
    </rPh>
    <rPh sb="8" eb="11">
      <t>ガンユウリョウ</t>
    </rPh>
    <rPh sb="20" eb="23">
      <t>ガンユウリョウ</t>
    </rPh>
    <phoneticPr fontId="1"/>
  </si>
  <si>
    <t>胡麻油のオメガ６含有量：４１％</t>
    <rPh sb="0" eb="2">
      <t>ゴマ</t>
    </rPh>
    <rPh sb="2" eb="3">
      <t>アブラ</t>
    </rPh>
    <rPh sb="8" eb="11">
      <t>ガンユウリョウ</t>
    </rPh>
    <phoneticPr fontId="1"/>
  </si>
  <si>
    <t>きくらげ</t>
  </si>
  <si>
    <t>　</t>
  </si>
  <si>
    <t>米（七分・穀粒）</t>
  </si>
  <si>
    <t>押し麦</t>
  </si>
  <si>
    <t>レンズ豆</t>
  </si>
  <si>
    <t>カットわかめ</t>
  </si>
  <si>
    <t>目安（３０代男性ver）</t>
  </si>
  <si>
    <t>　2</t>
  </si>
  <si>
    <t>33g</t>
  </si>
  <si>
    <t>55g</t>
  </si>
  <si>
    <t>10g</t>
  </si>
  <si>
    <t>4.5g</t>
  </si>
  <si>
    <t>4g</t>
  </si>
  <si>
    <t>tr</t>
  </si>
  <si>
    <t>以下は一部の食品だけでのざっくりとした計算です。</t>
  </si>
  <si>
    <t>Tr</t>
  </si>
  <si>
    <t>その他塩分=味噌1.9g（ﾅﾄﾘｳﾑ740mg淡色辛みそ換算。</t>
  </si>
  <si>
    <t>カロテン/µg</t>
  </si>
  <si>
    <t>?</t>
  </si>
  <si>
    <t>アルコール=酒粕0.9g（炊飯中に飛ぶ）</t>
  </si>
  <si>
    <t>カフェイン=23mg</t>
  </si>
  <si>
    <t>ヘム鉄=0かもしれない</t>
  </si>
  <si>
    <t>イソフラボン=大豆42+レンズマメ??</t>
  </si>
  <si>
    <t>シュウ酸=ターメリックが多い（カレー粉１０ｇ）ため、同時にほうれん草などを食べると危険。ただしカルシウムは多め。水を多く飲むべし。テレパシーからこのレシピのシュウ酸量について何か言われたことはないため普通の人は問題なさそう。</t>
  </si>
  <si>
    <t>オメガ６とオメガ３</t>
  </si>
  <si>
    <t>列2</t>
  </si>
  <si>
    <t>レンズ豆　クロノメーターのデータ参照</t>
  </si>
  <si>
    <t>チアシードのオメガ６：５．８％　オメガ３含有量：１７．８％</t>
  </si>
  <si>
    <t>フラックスシード１．４ｇ　クロノメーターのデータ参照</t>
  </si>
  <si>
    <t>列4</t>
  </si>
  <si>
    <t>※チアだけ全量から計算。他は油準拠なので脂質から計算。</t>
  </si>
  <si>
    <t>脂質の全体</t>
  </si>
  <si>
    <t>***</t>
  </si>
  <si>
    <t>オメガ６</t>
  </si>
  <si>
    <t>オメガ３</t>
  </si>
  <si>
    <t>主要なアミノ酸</t>
  </si>
  <si>
    <t>ｲｿﾛｲｼﾝ</t>
  </si>
  <si>
    <t>ﾛｲｼﾝ</t>
  </si>
  <si>
    <t>ﾘｼﾞﾝ</t>
  </si>
  <si>
    <t>ﾒﾁｵﾆﾝ+ｼｽﾃｲﾝ</t>
  </si>
  <si>
    <t>ｼｽﾃｲﾝ</t>
  </si>
  <si>
    <t>ﾌｪﾆﾙｱﾗﾆﾝ+ﾁﾛｼﾝ</t>
  </si>
  <si>
    <t>ﾁﾛｼﾝ</t>
  </si>
  <si>
    <t>ﾄﾚｵﾆﾝ</t>
  </si>
  <si>
    <t>ﾄﾘﾌﾟﾄﾌｧﾝ</t>
  </si>
  <si>
    <t>ﾊﾞﾘﾝ</t>
  </si>
  <si>
    <t>ﾋｽﾁｼﾞﾝ</t>
  </si>
  <si>
    <t>米（七分つき）３５０ｇ</t>
  </si>
  <si>
    <t>大豆　３０ｇ</t>
  </si>
  <si>
    <t>レンズ豆　４０ｇ</t>
  </si>
  <si>
    <t>いりごま　２０ｇ</t>
  </si>
  <si>
    <t>チアシード　５５ｇ</t>
  </si>
  <si>
    <t>合計量</t>
  </si>
  <si>
    <t>自分の体重必要量</t>
  </si>
  <si>
    <t>1375÷2(?)</t>
  </si>
  <si>
    <t>1375÷2</t>
  </si>
  <si>
    <t>体重１ｋｇあたり量/mg</t>
  </si>
  <si>
    <t>10.4(15)</t>
  </si>
  <si>
    <t>4.1(15)</t>
  </si>
  <si>
    <t>25÷2(?)</t>
  </si>
  <si>
    <t>※上の表の数字はWHOの推奨摂取量（３歳以上の子どもは１０～２０％多く。０歳児は１５０％。）</t>
  </si>
  <si>
    <t>350g</t>
  </si>
  <si>
    <t>30g</t>
  </si>
  <si>
    <t>40g</t>
  </si>
  <si>
    <t>にんじん</t>
  </si>
  <si>
    <t>アセロラ</t>
  </si>
  <si>
    <t>Nutritional Yeast</t>
  </si>
  <si>
    <t>5.5g</t>
  </si>
  <si>
    <t>120g</t>
  </si>
  <si>
    <t>2ｇ</t>
  </si>
  <si>
    <t>ビタミンA不足分15µg=計算するまでもないだろう。</t>
  </si>
  <si>
    <t>ビタミンE不足分2.9mg=ﾌﾞﾙｰﾍﾞﾘｰと苺で0.9+煎茶の茶葉0.9+ｸﾛｰﾌﾞ2.5+ｱｰﾓﾝﾄﾞ1.6=5.9（ｸﾛｰﾌﾞはFoodData Central情報）</t>
  </si>
  <si>
    <t>ビタミンK不足分42µg=煎茶の茶葉20+ﾀｲﾑ22+セージ22+納豆菌??=64（タイムとセージはFoodData Central情報）</t>
  </si>
  <si>
    <t>その他㌍=ﾊﾟﾌﾟﾘｶﾊﾟｳﾀﾞｰ58kcal+味噌29kcal+酒かす25kcal+ｱｰﾓﾝﾄﾞ30kcal=142kcal</t>
  </si>
  <si>
    <t>その他蛋白=ﾊﾟﾌﾟﾘｶﾊﾟｳﾀﾞｰ2.3g+味噌1.9g+酒かす1.6g+ｱｰﾓﾝﾄﾞ1g=6.8g</t>
  </si>
  <si>
    <t>その他脂質=ﾊﾟﾌﾟﾘｶﾊﾟｳﾀﾞｰ1.7g+味噌0.9g+酒かす0.2g+ｱｰﾓﾝﾄﾞ2.7g=5.5g</t>
  </si>
  <si>
    <t>その他炭水化物=ﾊﾟﾌﾟﾘｶﾊﾟｳﾀﾞｰ8.3g+味噌3.3g+酒かす2.6g+ｱｰﾓﾝﾄﾞ1=15.2g</t>
  </si>
  <si>
    <t>Calorie=合計2193+その他カロリー142=2335</t>
  </si>
  <si>
    <t>Protein=合計63.3+6.8=70.1</t>
  </si>
  <si>
    <t>Fat=合計43.335+5.5=48.835</t>
  </si>
  <si>
    <t>Carbo=合計386.8+15.2g=412g</t>
  </si>
  <si>
    <t>PFC=P280.4：F439.835：C1648=P12%：F18.84%：C70.58　（ハイカーボなので注意）</t>
  </si>
  <si>
    <t>アミノ酸スコア=クロノメーター（カナダの栄養計算サイト）で計算してみたところ問題なし。一番不足の可能性があるのはﾘｼﾞﾝ。</t>
  </si>
  <si>
    <t>米を減らして他を増やす例：2120kcal（米-50g、大豆+10g、レンズ+10g、ごま+5g）</t>
  </si>
  <si>
    <t>P66.8g・267.2kcal=12.6% F47.5g・427.5kcal=20.1% C358.4g・1433kcal=67.6%</t>
  </si>
  <si>
    <t>Ca：Mg=794.8：616.4=1.28942245</t>
  </si>
  <si>
    <t>Ca：P=794.8：1688=0.470853081</t>
  </si>
  <si>
    <t>ω6：ω3=10.798：10.53=1.02545109</t>
  </si>
  <si>
    <t>Na：K=1161：2706=0.429046563</t>
  </si>
  <si>
    <t>銅：亜鉛=3.14：53.9=0.0582560297（血中では銅よりも亜鉛が少し多いのが理想らしい）</t>
  </si>
  <si>
    <t>糖：蛋白=329.9：63.3=5.21169036</t>
  </si>
  <si>
    <t>不溶：水溶=10.4：42.6=0.244131455</t>
  </si>
  <si>
    <t>炭水化物：食物繊維=386.8：56.3=6.87033748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</si>
</sst>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ＭＳ Ｐゴシック"/>
      <family val="2"/>
      <scheme val="minor"/>
    </font>
    <font>
      <sz val="6"/>
      <name val="ＭＳ Ｐゴシック"/>
      <family val="3"/>
      <charset val="128"/>
      <scheme val="minor"/>
    </font>
    <font>
      <sz val="11"/>
      <color rgb="FF000000"/>
      <name val="ＭＳ Ｐゴシック"/>
      <family val="3"/>
      <charset val="128"/>
    </font>
    <font>
      <sz val="11"/>
      <color rgb="FF444444"/>
      <name val="Meiryo UI"/>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0" fillId="0" borderId="0" xfId="0" applyNumberFormat="1"/>
    <xf numFmtId="0" fontId="0" fillId="0" borderId="0" xfId="0" applyAlignment="1">
      <alignment wrapText="1"/>
    </xf>
    <xf numFmtId="56" fontId="0" fillId="0" borderId="0" xfId="0" applyNumberFormat="1"/>
    <xf numFmtId="9" fontId="0" fillId="0" borderId="0" xfId="0" applyNumberFormat="1"/>
    <xf numFmtId="0" fontId="0" fillId="0" borderId="0" xfId="0" applyAlignment="1"/>
    <xf numFmtId="0" fontId="2" fillId="0" borderId="0" xfId="0" applyFont="1"/>
    <xf numFmtId="0" fontId="3" fillId="0" borderId="0" xfId="0" applyFont="1"/>
  </cellXfs>
  <cellStyles count="1">
    <cellStyle name="標準" xfId="0" builtinId="0"/>
  </cellStyles>
  <dxfs count="5">
    <dxf>
      <numFmt numFmtId="0" formatCode="General"/>
    </dxf>
    <dxf>
      <numFmt numFmtId="0" formatCode="General"/>
    </dxf>
    <dxf>
      <numFmt numFmtId="0" formatCode="General"/>
    </dxf>
    <dxf>
      <alignment horizontal="general" vertical="bottom" textRotation="0" wrapText="1" indent="0" justifyLastLine="0" shrinkToFit="0" readingOrder="0"/>
    </dxf>
    <dxf>
      <numFmt numFmtId="0" formatCode="Genera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microsoft.com/office/2017/10/relationships/person" Target="persons/person.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加藤 組之" id="{700F6426-BC65-4493-AC36-D53E9C7F42AB}" userId="bb369064f1e5e718" providerId="Windows Liv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8592C68-2A01-47BC-8706-71229F0EF93F}" name="テーブル36896" displayName="テーブル36896" ref="A1:R46" totalsRowShown="0">
  <autoFilter ref="A1:R46" xr:uid="{00000000-0009-0000-0100-00000C000000}"/>
  <sortState xmlns:xlrd2="http://schemas.microsoft.com/office/spreadsheetml/2017/richdata2" ref="A2:S2">
    <sortCondition descending="1" ref="A1:A46"/>
  </sortState>
  <tableColumns count="18">
    <tableColumn id="1" xr3:uid="{F8E2685F-CE28-44C7-A494-8DF7C1B64D31}" name="　"/>
    <tableColumn id="2" xr3:uid="{25D7D25D-24BB-43FB-AAA3-71B9229B143A}" name="米（七分・穀粒）"/>
    <tableColumn id="20" xr3:uid="{267616FF-3758-4B8A-8B1D-4D5AF16A050F}" name="押し麦"/>
    <tableColumn id="4" xr3:uid="{0E2D5AD9-808E-4C59-9633-9AA9AE32507D}" name="大豆（国産）"/>
    <tableColumn id="19" xr3:uid="{18FF541F-45A7-4E54-BCF5-BE63F85020BD}" name="レンズ豆"/>
    <tableColumn id="3" xr3:uid="{50B62163-2F66-4C86-9AD1-EA117E20EC1E}" name="炒りごま"/>
    <tableColumn id="11" xr3:uid="{9A3DFA16-87D5-48C1-A93D-A95F272B0263}" name="チアシード"/>
    <tableColumn id="10" xr3:uid="{58F2F4DB-B73C-4771-A4E4-A7412DCD9655}" name="レーズン"/>
    <tableColumn id="12" xr3:uid="{39F8ED3C-E7C5-4925-B628-D6C693E8A740}" name="カレー粉"/>
    <tableColumn id="17" xr3:uid="{DE519607-5E16-47D4-A21E-E31FC052CE10}" name="きくらげ"/>
    <tableColumn id="5" xr3:uid="{8CAF2D15-6F7A-48BC-A9FD-8277BC528037}" name="カットわかめ"/>
    <tableColumn id="18" xr3:uid="{7B5BA3C9-9A57-4E4D-A1E5-56E9B0B9CD18}" name="アセロラ"/>
    <tableColumn id="15" xr3:uid="{BF393FA2-4378-4597-8B25-C01858B557FE}" name="にんじん"/>
    <tableColumn id="6" xr3:uid="{415FD7D4-DE2D-432D-A301-4C2304116AFC}" name="Nutritional Yeast"/>
    <tableColumn id="14" xr3:uid="{E9C54827-3A5E-4F06-AC93-F448DAAAC701}" name="列1"/>
    <tableColumn id="13" xr3:uid="{3BC41249-F4DF-48DF-AD0F-536C5B78C5B6}" name="合計" dataDxfId="4">
      <calculatedColumnFormula>SUM(テーブル36896[[#This Row],[米（七分・穀粒）]:[列1]])</calculatedColumnFormula>
    </tableColumn>
    <tableColumn id="16" xr3:uid="{CA2D827D-AE2A-4FFA-AC56-231FF765E1EC}" name="目安（３０代男性ver）"/>
    <tableColumn id="7" xr3:uid="{7BDBC376-0A70-43D9-A60A-EDAE3E82CAB9}" name="　2"/>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5AD9003-416F-4A4E-BCFF-9097B3C67C84}" name="テーブル10" displayName="テーブル10" ref="A48:I52" totalsRowShown="0" headerRowDxfId="3">
  <autoFilter ref="A48:I52" xr:uid="{431D753A-7784-4F07-8BC0-7C7D9E1E249B}"/>
  <tableColumns count="9">
    <tableColumn id="1" xr3:uid="{1CCFF0A5-3F5B-4DD8-837A-C8B198957811}" name="オメガ６とオメガ３"/>
    <tableColumn id="2" xr3:uid="{40AF5A8A-9EB4-44FB-A01F-7633BECED6EC}" name="米油オメガ６含有量３３．４％　オメガ３含有量１．６％"/>
    <tableColumn id="3" xr3:uid="{4C29ADB0-E623-44B4-B95F-EA6A8497DDC1}" name="列2"/>
    <tableColumn id="4" xr3:uid="{B397E234-5AB5-4397-A0EB-AEB79CE16863}" name="大豆油のオメガ６含有量：５０％　オメガ３含有量：６．８％"/>
    <tableColumn id="5" xr3:uid="{DADF4105-E641-4C32-98B7-A18EC2FB2260}" name="レンズ豆　クロノメーターのデータ参照"/>
    <tableColumn id="6" xr3:uid="{56E62309-FECB-40D2-AABF-29E5AF7EC1BC}" name="胡麻油のオメガ６含有量：４１％"/>
    <tableColumn id="7" xr3:uid="{0CB03567-7EDA-46C0-AA29-5CD479C2BE34}" name="チアシードのオメガ６：５．８％　オメガ３含有量：１７．８％"/>
    <tableColumn id="9" xr3:uid="{43409451-C2E1-420E-BEA0-03F2221BC904}" name="フラックスシード１．４ｇ　クロノメーターのデータ参照"/>
    <tableColumn id="8" xr3:uid="{1062A956-7985-44ED-82CA-7DFE74FAE455}" name="列4" dataDxfId="2">
      <calculatedColumnFormula>SUM(テーブル10[[#This Row],[大豆油のオメガ６含有量：５０％　オメガ３含有量：６．８％]:[フラックスシード１．４ｇ　クロノメーターのデータ参照]])</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2190234-0706-4305-BB47-14997E6558FE}" name="テーブル13" displayName="テーブル13" ref="A54:L63" totalsRowShown="0">
  <autoFilter ref="A54:L63" xr:uid="{AC88CED2-AACF-40E6-82DE-5A866F5B0C18}"/>
  <tableColumns count="12">
    <tableColumn id="1" xr3:uid="{36E061A3-D865-40C1-8B33-101968228007}" name="主要なアミノ酸"/>
    <tableColumn id="2" xr3:uid="{CC8556A1-B0B2-4E56-A499-829E133CEF1A}" name="ｲｿﾛｲｼﾝ"/>
    <tableColumn id="3" xr3:uid="{2A734D83-6CA4-4369-817A-CBD3995ED0E6}" name="ﾛｲｼﾝ"/>
    <tableColumn id="4" xr3:uid="{2A974CE9-D9ED-424B-AF59-495778BFAC22}" name="ﾘｼﾞﾝ"/>
    <tableColumn id="5" xr3:uid="{6E32A47B-4123-4EC7-B95C-BF4AD41A5131}" name="ﾒﾁｵﾆﾝ+ｼｽﾃｲﾝ"/>
    <tableColumn id="8" xr3:uid="{E12C3E78-0895-4EFB-893C-BE930E0385AB}" name="ｼｽﾃｲﾝ" dataDxfId="1"/>
    <tableColumn id="7" xr3:uid="{75E1EB67-2C87-40BF-8336-CCA26A75AAF0}" name="ﾌｪﾆﾙｱﾗﾆﾝ+ﾁﾛｼﾝ"/>
    <tableColumn id="13" xr3:uid="{B0BA2226-D106-40CE-8508-126EB5C6C0D8}" name="ﾁﾛｼﾝ" dataDxfId="0"/>
    <tableColumn id="9" xr3:uid="{921BEB36-0677-4C52-82E3-D371E8D2FDF2}" name="ﾄﾚｵﾆﾝ"/>
    <tableColumn id="10" xr3:uid="{A947F5BA-D51F-4F1E-84D9-14C5532FB1E6}" name="ﾄﾘﾌﾟﾄﾌｧﾝ"/>
    <tableColumn id="11" xr3:uid="{AD8E66A4-CC44-40B8-8F8A-4EBC947C0D0A}" name="ﾊﾞﾘﾝ"/>
    <tableColumn id="12" xr3:uid="{E029ADC2-737B-4AA1-833B-B8AE1400E11F}" name="ﾋｽﾁｼﾞﾝ"/>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3.xml><?xml version="1.0" encoding="utf-8"?>
<ThreadedComments xmlns="http://schemas.microsoft.com/office/spreadsheetml/2018/threadedcomments" xmlns:x="http://schemas.openxmlformats.org/spreadsheetml/2006/main">
  <threadedComment ref="U2" dT="2020-12-08T06:51:12.15" personId="{700F6426-BC65-4493-AC36-D53E9C7F42AB}" id="{D4C1F197-C7B2-45E8-A18C-63874F3178C7}">
    <text>ブルーベリー４０ｇといちご５０ｇでビタミンＣ３５ｍｇ、ビタミンＥ０．９ｍｇ。</text>
  </threadedComment>
  <threadedComment ref="U2" dT="2020-12-08T06:56:50.93" personId="{700F6426-BC65-4493-AC36-D53E9C7F42AB}" id="{4128B66C-BCCE-4773-A7E9-E9336F064567}" parentId="{D4C1F197-C7B2-45E8-A18C-63874F3178C7}">
    <text>煎茶の茶葉１．４ｇでビタミンＥ０．９ｍｇ、ビタミンＫ２０μｇ。</text>
  </threadedComment>
  <threadedComment ref="U2" dT="2020-12-08T07:01:07.32" personId="{700F6426-BC65-4493-AC36-D53E9C7F42AB}" id="{FB88A494-1A2C-4F5F-9614-776FAADD65CD}" parentId="{D4C1F197-C7B2-45E8-A18C-63874F3178C7}">
    <text>バジル１．３ｇはビタミンＫ１１μｇ。タイムとセージそれぞれ１．３ｇはビタミンK２２μｇ。</text>
  </threadedComment>
  <threadedComment ref="U2" dT="2020-12-08T07:20:41.81" personId="{700F6426-BC65-4493-AC36-D53E9C7F42AB}" id="{F0B6FC3C-D658-42E3-B7A3-25210E78F2DE}" parentId="{D4C1F197-C7B2-45E8-A18C-63874F3178C7}">
    <text>クローブ２．７ｇで
ビタミンE2.5mg（フードデータセントラル情報）。アーモンド５．４８ｇで１．６ｍｇ</text>
  </threadedComment>
</ThreadedComments>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vmlDrawing" Target="../drawings/vmlDrawing1.vml"/><Relationship Id="rId6" Type="http://schemas.microsoft.com/office/2017/10/relationships/threadedComment" Target="../threadedComments/threadedComment3.xml"/><Relationship Id="rId5" Type="http://schemas.openxmlformats.org/officeDocument/2006/relationships/comments" Target="../comments1.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EDA59-D4B5-49F0-AE12-81B118362A0B}">
  <dimension ref="A1:W65"/>
  <sheetViews>
    <sheetView tabSelected="1" topLeftCell="A48" workbookViewId="0">
      <selection activeCell="V40" sqref="V40"/>
    </sheetView>
  </sheetViews>
  <sheetFormatPr defaultColWidth="9" defaultRowHeight="13" x14ac:dyDescent="0.2"/>
  <cols>
    <col min="1" max="1" width="18" customWidth="1"/>
    <col min="2" max="2" width="11.26953125" bestFit="1" customWidth="1"/>
    <col min="4" max="4" width="11.26953125" bestFit="1" customWidth="1"/>
    <col min="6" max="6" width="11.26953125" bestFit="1" customWidth="1"/>
    <col min="7" max="7" width="10.26953125" customWidth="1"/>
    <col min="12" max="13" width="9" bestFit="1" customWidth="1"/>
    <col min="14" max="14" width="9" customWidth="1"/>
    <col min="18" max="18" width="18" customWidth="1"/>
    <col min="20" max="20" width="3" customWidth="1"/>
    <col min="22" max="22" width="11.81640625" bestFit="1" customWidth="1"/>
    <col min="23" max="23" width="9.26953125" bestFit="1" customWidth="1"/>
    <col min="25" max="25" width="12.26953125" bestFit="1" customWidth="1"/>
    <col min="26" max="26" width="11" bestFit="1" customWidth="1"/>
    <col min="27" max="27" width="10.453125" bestFit="1" customWidth="1"/>
    <col min="28" max="28" width="12.81640625" bestFit="1" customWidth="1"/>
    <col min="30" max="30" width="11.26953125" bestFit="1" customWidth="1"/>
  </cols>
  <sheetData>
    <row r="1" spans="1:23" x14ac:dyDescent="0.2">
      <c r="A1" t="s">
        <v>65</v>
      </c>
      <c r="B1" t="s">
        <v>66</v>
      </c>
      <c r="C1" t="s">
        <v>67</v>
      </c>
      <c r="D1" t="s">
        <v>0</v>
      </c>
      <c r="E1" t="s">
        <v>68</v>
      </c>
      <c r="F1" t="s">
        <v>2</v>
      </c>
      <c r="G1" t="s">
        <v>3</v>
      </c>
      <c r="H1" t="s">
        <v>4</v>
      </c>
      <c r="I1" t="s">
        <v>5</v>
      </c>
      <c r="J1" t="s">
        <v>64</v>
      </c>
      <c r="K1" t="s">
        <v>69</v>
      </c>
      <c r="L1" t="s">
        <v>129</v>
      </c>
      <c r="M1" t="s">
        <v>128</v>
      </c>
      <c r="N1" t="s">
        <v>130</v>
      </c>
      <c r="O1" t="s">
        <v>1</v>
      </c>
      <c r="P1" t="s">
        <v>6</v>
      </c>
      <c r="Q1" t="s">
        <v>70</v>
      </c>
      <c r="R1" t="s">
        <v>71</v>
      </c>
    </row>
    <row r="2" spans="1:23" x14ac:dyDescent="0.2">
      <c r="A2" t="s">
        <v>7</v>
      </c>
      <c r="B2" t="s">
        <v>125</v>
      </c>
      <c r="C2" t="s">
        <v>72</v>
      </c>
      <c r="D2" t="s">
        <v>126</v>
      </c>
      <c r="E2" t="s">
        <v>127</v>
      </c>
      <c r="F2" t="s">
        <v>8</v>
      </c>
      <c r="G2" t="s">
        <v>73</v>
      </c>
      <c r="H2" t="s">
        <v>9</v>
      </c>
      <c r="I2" t="s">
        <v>74</v>
      </c>
      <c r="J2" t="s">
        <v>75</v>
      </c>
      <c r="K2" t="s">
        <v>76</v>
      </c>
      <c r="L2" t="s">
        <v>131</v>
      </c>
      <c r="M2" t="s">
        <v>132</v>
      </c>
      <c r="N2" t="s">
        <v>133</v>
      </c>
      <c r="P2">
        <f>SUM(テーブル36896[[#This Row],[米（七分・穀粒）]:[列1]])</f>
        <v>0</v>
      </c>
      <c r="Q2" t="s">
        <v>10</v>
      </c>
      <c r="R2" t="s">
        <v>7</v>
      </c>
    </row>
    <row r="3" spans="1:23" x14ac:dyDescent="0.2">
      <c r="A3" t="s">
        <v>11</v>
      </c>
      <c r="B3">
        <v>1257</v>
      </c>
      <c r="C3">
        <v>114</v>
      </c>
      <c r="D3">
        <v>127</v>
      </c>
      <c r="E3">
        <v>141</v>
      </c>
      <c r="F3">
        <v>120</v>
      </c>
      <c r="G3">
        <v>272</v>
      </c>
      <c r="H3">
        <v>49</v>
      </c>
      <c r="I3">
        <v>42</v>
      </c>
      <c r="J3">
        <v>8</v>
      </c>
      <c r="K3">
        <v>6</v>
      </c>
      <c r="L3">
        <v>2</v>
      </c>
      <c r="M3">
        <v>47</v>
      </c>
      <c r="N3">
        <v>8</v>
      </c>
      <c r="P3">
        <f>SUM(テーブル36896[[#This Row],[米（七分・穀粒）]:[列1]])</f>
        <v>2193</v>
      </c>
      <c r="Q3" t="s">
        <v>12</v>
      </c>
      <c r="R3" t="s">
        <v>11</v>
      </c>
      <c r="U3" s="5"/>
      <c r="W3" s="3"/>
    </row>
    <row r="4" spans="1:23" x14ac:dyDescent="0.2">
      <c r="A4" t="s">
        <v>13</v>
      </c>
      <c r="B4">
        <v>52.2</v>
      </c>
      <c r="C4">
        <v>4.2</v>
      </c>
      <c r="D4">
        <v>3.7</v>
      </c>
      <c r="E4">
        <v>4.8</v>
      </c>
      <c r="F4">
        <v>0.3</v>
      </c>
      <c r="G4">
        <v>3.6</v>
      </c>
      <c r="H4">
        <v>2.4</v>
      </c>
      <c r="I4">
        <v>0.6</v>
      </c>
      <c r="J4">
        <v>0.6</v>
      </c>
      <c r="K4">
        <v>0.4</v>
      </c>
      <c r="L4">
        <v>4.9000000000000004</v>
      </c>
      <c r="M4">
        <v>106.9</v>
      </c>
      <c r="N4" t="s">
        <v>82</v>
      </c>
      <c r="P4">
        <f>SUM(テーブル36896[[#This Row],[米（七分・穀粒）]:[列1]])</f>
        <v>184.60000000000002</v>
      </c>
      <c r="Q4" t="s">
        <v>14</v>
      </c>
      <c r="R4" t="s">
        <v>13</v>
      </c>
    </row>
    <row r="5" spans="1:23" x14ac:dyDescent="0.2">
      <c r="A5" t="s">
        <v>15</v>
      </c>
      <c r="B5">
        <v>22.1</v>
      </c>
      <c r="C5">
        <v>2.2000000000000002</v>
      </c>
      <c r="D5">
        <v>10.1</v>
      </c>
      <c r="E5">
        <v>9.3000000000000007</v>
      </c>
      <c r="F5">
        <v>4.0999999999999996</v>
      </c>
      <c r="G5">
        <v>11</v>
      </c>
      <c r="H5">
        <v>0.4</v>
      </c>
      <c r="I5">
        <v>1.3</v>
      </c>
      <c r="J5">
        <v>0.3</v>
      </c>
      <c r="K5">
        <v>0.7</v>
      </c>
      <c r="L5">
        <v>0</v>
      </c>
      <c r="M5">
        <v>0.8</v>
      </c>
      <c r="N5">
        <v>1</v>
      </c>
      <c r="P5">
        <f>SUM(テーブル36896[[#This Row],[米（七分・穀粒）]:[列1]])</f>
        <v>63.3</v>
      </c>
      <c r="Q5">
        <v>60</v>
      </c>
      <c r="R5" t="s">
        <v>15</v>
      </c>
    </row>
    <row r="6" spans="1:23" x14ac:dyDescent="0.2">
      <c r="A6" t="s">
        <v>16</v>
      </c>
      <c r="B6">
        <v>5.3</v>
      </c>
      <c r="C6">
        <v>0.5</v>
      </c>
      <c r="D6">
        <v>5.9</v>
      </c>
      <c r="E6">
        <v>0.6</v>
      </c>
      <c r="F6">
        <v>10.8</v>
      </c>
      <c r="G6">
        <v>18.600000000000001</v>
      </c>
      <c r="H6">
        <v>0</v>
      </c>
      <c r="I6">
        <v>1.2</v>
      </c>
      <c r="J6">
        <v>0</v>
      </c>
      <c r="K6">
        <v>0.2</v>
      </c>
      <c r="L6">
        <v>0</v>
      </c>
      <c r="M6">
        <v>0.2</v>
      </c>
      <c r="N6">
        <v>0</v>
      </c>
      <c r="P6">
        <f>SUM(テーブル36896[[#This Row],[米（七分・穀粒）]:[列1]])</f>
        <v>43.300000000000011</v>
      </c>
      <c r="Q6" t="s">
        <v>17</v>
      </c>
      <c r="R6" t="s">
        <v>16</v>
      </c>
    </row>
    <row r="7" spans="1:23" x14ac:dyDescent="0.2">
      <c r="A7" t="s">
        <v>18</v>
      </c>
      <c r="B7">
        <v>268.10000000000002</v>
      </c>
      <c r="C7">
        <v>25.8</v>
      </c>
      <c r="D7">
        <v>8.9</v>
      </c>
      <c r="E7">
        <v>24.3</v>
      </c>
      <c r="F7">
        <v>3.7</v>
      </c>
      <c r="G7">
        <v>19</v>
      </c>
      <c r="H7">
        <v>13.2</v>
      </c>
      <c r="I7">
        <v>6.3</v>
      </c>
      <c r="J7">
        <v>3.5</v>
      </c>
      <c r="K7">
        <v>1.7</v>
      </c>
      <c r="L7">
        <v>0.5</v>
      </c>
      <c r="M7">
        <v>11.2</v>
      </c>
      <c r="N7">
        <v>0.6</v>
      </c>
      <c r="P7">
        <f>SUM(テーブル36896[[#This Row],[米（七分・穀粒）]:[列1]])</f>
        <v>386.8</v>
      </c>
      <c r="Q7" t="s">
        <v>19</v>
      </c>
      <c r="R7" t="s">
        <v>18</v>
      </c>
    </row>
    <row r="8" spans="1:23" x14ac:dyDescent="0.2">
      <c r="A8" t="s">
        <v>20</v>
      </c>
      <c r="B8">
        <v>4</v>
      </c>
      <c r="C8">
        <v>1</v>
      </c>
      <c r="D8">
        <v>0</v>
      </c>
      <c r="E8" t="s">
        <v>77</v>
      </c>
      <c r="F8">
        <v>0</v>
      </c>
      <c r="G8">
        <v>0</v>
      </c>
      <c r="H8">
        <v>2</v>
      </c>
      <c r="I8">
        <v>4</v>
      </c>
      <c r="J8">
        <v>2</v>
      </c>
      <c r="K8">
        <v>370</v>
      </c>
      <c r="L8">
        <v>0</v>
      </c>
      <c r="M8">
        <v>34</v>
      </c>
      <c r="N8">
        <v>4</v>
      </c>
      <c r="P8">
        <f>SUM(テーブル36896[[#This Row],[米（七分・穀粒）]:[列1]])</f>
        <v>421</v>
      </c>
      <c r="Q8" t="s">
        <v>21</v>
      </c>
      <c r="R8" t="s">
        <v>20</v>
      </c>
    </row>
    <row r="9" spans="1:23" x14ac:dyDescent="0.2">
      <c r="A9" t="s">
        <v>22</v>
      </c>
      <c r="B9">
        <v>420</v>
      </c>
      <c r="C9">
        <v>69</v>
      </c>
      <c r="D9">
        <v>570</v>
      </c>
      <c r="E9">
        <v>400</v>
      </c>
      <c r="F9">
        <v>82</v>
      </c>
      <c r="G9">
        <v>420</v>
      </c>
      <c r="H9">
        <v>120</v>
      </c>
      <c r="I9">
        <v>170</v>
      </c>
      <c r="J9">
        <v>28</v>
      </c>
      <c r="K9">
        <v>17</v>
      </c>
      <c r="L9">
        <v>7</v>
      </c>
      <c r="M9">
        <v>360</v>
      </c>
      <c r="N9">
        <v>43</v>
      </c>
      <c r="P9">
        <f>SUM(テーブル36896[[#This Row],[米（七分・穀粒）]:[列1]])</f>
        <v>2706</v>
      </c>
      <c r="Q9">
        <v>2500</v>
      </c>
      <c r="R9" t="s">
        <v>22</v>
      </c>
    </row>
    <row r="10" spans="1:23" x14ac:dyDescent="0.2">
      <c r="A10" t="s">
        <v>23</v>
      </c>
      <c r="B10">
        <v>21</v>
      </c>
      <c r="C10">
        <v>7</v>
      </c>
      <c r="D10">
        <v>54</v>
      </c>
      <c r="E10">
        <v>23</v>
      </c>
      <c r="F10">
        <v>240</v>
      </c>
      <c r="G10">
        <v>310</v>
      </c>
      <c r="H10">
        <v>11</v>
      </c>
      <c r="I10">
        <v>54</v>
      </c>
      <c r="J10">
        <v>4</v>
      </c>
      <c r="K10">
        <v>35</v>
      </c>
      <c r="L10">
        <v>1</v>
      </c>
      <c r="M10">
        <v>34</v>
      </c>
      <c r="N10">
        <v>0.8</v>
      </c>
      <c r="P10">
        <f>SUM(テーブル36896[[#This Row],[米（七分・穀粒）]:[列1]])</f>
        <v>794.8</v>
      </c>
      <c r="Q10">
        <v>650</v>
      </c>
      <c r="R10" t="s">
        <v>23</v>
      </c>
      <c r="U10" t="s">
        <v>78</v>
      </c>
    </row>
    <row r="11" spans="1:23" x14ac:dyDescent="0.2">
      <c r="A11" t="s">
        <v>24</v>
      </c>
      <c r="B11">
        <v>160</v>
      </c>
      <c r="C11">
        <v>13</v>
      </c>
      <c r="D11">
        <v>66</v>
      </c>
      <c r="E11">
        <v>40</v>
      </c>
      <c r="F11">
        <v>72</v>
      </c>
      <c r="G11">
        <v>200</v>
      </c>
      <c r="H11">
        <v>5</v>
      </c>
      <c r="I11">
        <v>22</v>
      </c>
      <c r="J11">
        <v>5</v>
      </c>
      <c r="K11">
        <v>18</v>
      </c>
      <c r="L11">
        <v>1</v>
      </c>
      <c r="M11">
        <v>12</v>
      </c>
      <c r="N11">
        <v>2.4</v>
      </c>
      <c r="P11">
        <f>SUM(テーブル36896[[#This Row],[米（七分・穀粒）]:[列1]])</f>
        <v>616.4</v>
      </c>
      <c r="Q11">
        <v>370</v>
      </c>
      <c r="R11" t="s">
        <v>24</v>
      </c>
    </row>
    <row r="12" spans="1:23" x14ac:dyDescent="0.2">
      <c r="A12" t="s">
        <v>25</v>
      </c>
      <c r="B12">
        <v>630</v>
      </c>
      <c r="C12">
        <v>53</v>
      </c>
      <c r="D12">
        <v>150</v>
      </c>
      <c r="E12">
        <v>170</v>
      </c>
      <c r="F12">
        <v>110</v>
      </c>
      <c r="G12">
        <v>450</v>
      </c>
      <c r="H12">
        <v>15</v>
      </c>
      <c r="I12">
        <v>40</v>
      </c>
      <c r="J12">
        <v>4</v>
      </c>
      <c r="K12">
        <v>12</v>
      </c>
      <c r="L12">
        <v>1</v>
      </c>
      <c r="M12">
        <v>31</v>
      </c>
      <c r="N12">
        <v>22</v>
      </c>
      <c r="P12">
        <f>SUM(テーブル36896[[#This Row],[米（七分・穀粒）]:[列1]])</f>
        <v>1688</v>
      </c>
      <c r="Q12">
        <v>1000</v>
      </c>
      <c r="R12" t="s">
        <v>25</v>
      </c>
      <c r="U12" t="s">
        <v>134</v>
      </c>
    </row>
    <row r="13" spans="1:23" x14ac:dyDescent="0.2">
      <c r="A13" t="s">
        <v>26</v>
      </c>
      <c r="B13">
        <v>4.5999999999999996</v>
      </c>
      <c r="C13">
        <v>0.4</v>
      </c>
      <c r="D13">
        <v>2</v>
      </c>
      <c r="E13">
        <v>3.6</v>
      </c>
      <c r="F13">
        <v>2</v>
      </c>
      <c r="G13">
        <v>4.2</v>
      </c>
      <c r="H13">
        <v>0.4</v>
      </c>
      <c r="I13">
        <v>2.9</v>
      </c>
      <c r="J13">
        <v>0.5</v>
      </c>
      <c r="K13">
        <v>0.3</v>
      </c>
      <c r="L13">
        <v>0</v>
      </c>
      <c r="M13">
        <v>0.2</v>
      </c>
      <c r="N13">
        <v>0.2</v>
      </c>
      <c r="P13">
        <f>SUM(テーブル36896[[#This Row],[米（七分・穀粒）]:[列1]])</f>
        <v>21.299999999999997</v>
      </c>
      <c r="Q13">
        <v>7.5</v>
      </c>
      <c r="R13" t="s">
        <v>26</v>
      </c>
      <c r="U13" t="s">
        <v>135</v>
      </c>
    </row>
    <row r="14" spans="1:23" x14ac:dyDescent="0.2">
      <c r="A14" t="s">
        <v>27</v>
      </c>
      <c r="B14">
        <v>45.3</v>
      </c>
      <c r="C14">
        <v>0.4</v>
      </c>
      <c r="D14">
        <v>0.9</v>
      </c>
      <c r="E14">
        <v>1.9</v>
      </c>
      <c r="F14">
        <v>1.2</v>
      </c>
      <c r="G14">
        <v>3.2</v>
      </c>
      <c r="H14">
        <v>0</v>
      </c>
      <c r="I14">
        <v>0.3</v>
      </c>
      <c r="J14">
        <v>0</v>
      </c>
      <c r="K14">
        <v>0.1</v>
      </c>
      <c r="L14">
        <v>0</v>
      </c>
      <c r="M14">
        <v>0.2</v>
      </c>
      <c r="N14">
        <v>0.4</v>
      </c>
      <c r="P14">
        <f>SUM(テーブル36896[[#This Row],[米（七分・穀粒）]:[列1]])</f>
        <v>53.9</v>
      </c>
      <c r="Q14">
        <v>10</v>
      </c>
      <c r="R14" t="s">
        <v>27</v>
      </c>
      <c r="U14" t="s">
        <v>136</v>
      </c>
    </row>
    <row r="15" spans="1:23" x14ac:dyDescent="0.2">
      <c r="A15" t="s">
        <v>28</v>
      </c>
      <c r="B15">
        <v>0.81</v>
      </c>
      <c r="C15">
        <v>7.0000000000000007E-2</v>
      </c>
      <c r="D15">
        <v>0.32</v>
      </c>
      <c r="E15">
        <v>0.38</v>
      </c>
      <c r="F15">
        <v>0.34</v>
      </c>
      <c r="G15">
        <v>0.98</v>
      </c>
      <c r="H15">
        <v>0.06</v>
      </c>
      <c r="I15">
        <v>0.08</v>
      </c>
      <c r="J15">
        <v>0.01</v>
      </c>
      <c r="K15">
        <v>0.01</v>
      </c>
      <c r="L15">
        <v>0.02</v>
      </c>
      <c r="M15">
        <v>0.06</v>
      </c>
      <c r="N15" t="s">
        <v>82</v>
      </c>
      <c r="P15">
        <f>SUM(テーブル36896[[#This Row],[米（七分・穀粒）]:[列1]])</f>
        <v>3.14</v>
      </c>
      <c r="Q15">
        <v>1</v>
      </c>
      <c r="R15" t="s">
        <v>28</v>
      </c>
      <c r="U15" t="s">
        <v>137</v>
      </c>
    </row>
    <row r="16" spans="1:23" x14ac:dyDescent="0.2">
      <c r="A16" t="s">
        <v>29</v>
      </c>
      <c r="B16">
        <v>3.68</v>
      </c>
      <c r="C16">
        <v>0.28000000000000003</v>
      </c>
      <c r="D16">
        <v>0.68</v>
      </c>
      <c r="E16">
        <v>0.63</v>
      </c>
      <c r="F16">
        <v>0.5</v>
      </c>
      <c r="G16">
        <v>2.64</v>
      </c>
      <c r="H16">
        <v>0.03</v>
      </c>
      <c r="I16">
        <v>0.48</v>
      </c>
      <c r="J16">
        <v>0.05</v>
      </c>
      <c r="K16">
        <v>0.02</v>
      </c>
      <c r="L16" t="s">
        <v>82</v>
      </c>
      <c r="M16">
        <v>0.14000000000000001</v>
      </c>
      <c r="N16">
        <v>0.02</v>
      </c>
      <c r="P16">
        <f>SUM(テーブル36896[[#This Row],[米（七分・穀粒）]:[列1]])</f>
        <v>9.15</v>
      </c>
      <c r="Q16">
        <v>4</v>
      </c>
      <c r="R16" t="s">
        <v>29</v>
      </c>
    </row>
    <row r="17" spans="1:21" x14ac:dyDescent="0.2">
      <c r="A17" t="s">
        <v>30</v>
      </c>
      <c r="B17" t="s">
        <v>79</v>
      </c>
      <c r="C17">
        <v>0</v>
      </c>
      <c r="D17">
        <v>0</v>
      </c>
      <c r="E17">
        <v>0</v>
      </c>
      <c r="F17">
        <v>0</v>
      </c>
      <c r="G17">
        <v>0</v>
      </c>
      <c r="H17">
        <v>0</v>
      </c>
      <c r="I17">
        <v>1</v>
      </c>
      <c r="J17">
        <v>1</v>
      </c>
      <c r="K17">
        <v>400</v>
      </c>
      <c r="L17" t="s">
        <v>82</v>
      </c>
      <c r="N17" t="s">
        <v>82</v>
      </c>
      <c r="P17">
        <f>SUM(テーブル36896[[#This Row],[米（七分・穀粒）]:[列1]])</f>
        <v>402</v>
      </c>
      <c r="Q17">
        <v>130</v>
      </c>
      <c r="R17" t="s">
        <v>30</v>
      </c>
      <c r="U17" t="s">
        <v>138</v>
      </c>
    </row>
    <row r="18" spans="1:21" x14ac:dyDescent="0.2">
      <c r="A18" t="s">
        <v>31</v>
      </c>
      <c r="B18">
        <v>7</v>
      </c>
      <c r="C18">
        <v>0</v>
      </c>
      <c r="D18">
        <v>2</v>
      </c>
      <c r="E18">
        <v>22</v>
      </c>
      <c r="F18">
        <v>5</v>
      </c>
      <c r="G18">
        <v>6</v>
      </c>
      <c r="H18">
        <v>0</v>
      </c>
      <c r="I18">
        <v>2</v>
      </c>
      <c r="J18">
        <v>0</v>
      </c>
      <c r="K18">
        <v>0</v>
      </c>
      <c r="L18" t="s">
        <v>82</v>
      </c>
      <c r="N18" t="s">
        <v>82</v>
      </c>
      <c r="P18">
        <f>SUM(テーブル36896[[#This Row],[米（七分・穀粒）]:[列1]])</f>
        <v>44</v>
      </c>
      <c r="Q18">
        <v>30</v>
      </c>
      <c r="R18" t="s">
        <v>31</v>
      </c>
      <c r="U18" t="s">
        <v>139</v>
      </c>
    </row>
    <row r="19" spans="1:21" x14ac:dyDescent="0.2">
      <c r="A19" t="s">
        <v>32</v>
      </c>
      <c r="B19">
        <v>0</v>
      </c>
      <c r="C19">
        <v>0</v>
      </c>
      <c r="D19">
        <v>1</v>
      </c>
      <c r="E19">
        <v>1</v>
      </c>
      <c r="F19">
        <v>1</v>
      </c>
      <c r="G19">
        <v>4</v>
      </c>
      <c r="H19">
        <v>1</v>
      </c>
      <c r="I19">
        <v>2</v>
      </c>
      <c r="J19">
        <v>0</v>
      </c>
      <c r="K19">
        <v>1</v>
      </c>
      <c r="L19" t="s">
        <v>82</v>
      </c>
      <c r="N19" t="s">
        <v>82</v>
      </c>
      <c r="P19">
        <f>SUM(テーブル36896[[#This Row],[米（七分・穀粒）]:[列1]])</f>
        <v>11</v>
      </c>
      <c r="Q19">
        <v>10</v>
      </c>
      <c r="R19" t="s">
        <v>32</v>
      </c>
      <c r="U19" t="s">
        <v>140</v>
      </c>
    </row>
    <row r="20" spans="1:21" x14ac:dyDescent="0.2">
      <c r="A20" t="s">
        <v>33</v>
      </c>
      <c r="B20">
        <v>260</v>
      </c>
      <c r="C20">
        <v>4</v>
      </c>
      <c r="D20">
        <v>110</v>
      </c>
      <c r="E20">
        <v>72</v>
      </c>
      <c r="F20">
        <v>22</v>
      </c>
      <c r="G20">
        <v>24</v>
      </c>
      <c r="H20">
        <v>2</v>
      </c>
      <c r="I20">
        <v>4</v>
      </c>
      <c r="J20">
        <v>0</v>
      </c>
      <c r="K20">
        <v>0</v>
      </c>
      <c r="L20" t="s">
        <v>82</v>
      </c>
      <c r="N20">
        <v>8</v>
      </c>
      <c r="P20">
        <f>SUM(テーブル36896[[#This Row],[米（七分・穀粒）]:[列1]])</f>
        <v>506</v>
      </c>
      <c r="Q20">
        <v>30</v>
      </c>
      <c r="R20" t="s">
        <v>33</v>
      </c>
      <c r="U20" t="s">
        <v>80</v>
      </c>
    </row>
    <row r="21" spans="1:21" x14ac:dyDescent="0.2">
      <c r="A21" t="s">
        <v>81</v>
      </c>
      <c r="B21">
        <v>0</v>
      </c>
      <c r="C21">
        <v>0</v>
      </c>
      <c r="E21">
        <v>12</v>
      </c>
      <c r="G21">
        <v>2</v>
      </c>
      <c r="I21">
        <v>39</v>
      </c>
      <c r="K21">
        <v>88</v>
      </c>
      <c r="L21">
        <v>20</v>
      </c>
      <c r="M21">
        <v>10000</v>
      </c>
      <c r="N21" t="s">
        <v>82</v>
      </c>
      <c r="P21" s="1">
        <f>SUM(テーブル36896[[#This Row],[米（七分・穀粒）]:[列1]])</f>
        <v>10161</v>
      </c>
      <c r="R21" t="s">
        <v>81</v>
      </c>
    </row>
    <row r="22" spans="1:21" x14ac:dyDescent="0.2">
      <c r="A22" t="s">
        <v>34</v>
      </c>
      <c r="B22">
        <v>0</v>
      </c>
      <c r="C22">
        <v>0</v>
      </c>
      <c r="D22">
        <v>0</v>
      </c>
      <c r="E22">
        <v>12</v>
      </c>
      <c r="F22">
        <v>0</v>
      </c>
      <c r="G22" t="s">
        <v>79</v>
      </c>
      <c r="H22">
        <v>0</v>
      </c>
      <c r="I22">
        <v>3</v>
      </c>
      <c r="J22">
        <v>0</v>
      </c>
      <c r="K22">
        <v>8</v>
      </c>
      <c r="L22">
        <v>2</v>
      </c>
      <c r="M22">
        <v>860</v>
      </c>
      <c r="N22" t="s">
        <v>82</v>
      </c>
      <c r="P22">
        <f>SUM(テーブル36896[[#This Row],[米（七分・穀粒）]:[列1]])</f>
        <v>885</v>
      </c>
      <c r="Q22">
        <v>900</v>
      </c>
      <c r="R22" t="s">
        <v>34</v>
      </c>
      <c r="U22" t="s">
        <v>141</v>
      </c>
    </row>
    <row r="23" spans="1:21" x14ac:dyDescent="0.2">
      <c r="A23" t="s">
        <v>35</v>
      </c>
      <c r="B23">
        <v>0</v>
      </c>
      <c r="C23">
        <v>0</v>
      </c>
      <c r="D23">
        <v>0</v>
      </c>
      <c r="E23">
        <v>0</v>
      </c>
      <c r="F23">
        <v>0</v>
      </c>
      <c r="G23">
        <v>0</v>
      </c>
      <c r="H23">
        <v>0</v>
      </c>
      <c r="I23">
        <v>0</v>
      </c>
      <c r="J23">
        <v>5.8</v>
      </c>
      <c r="K23">
        <v>0</v>
      </c>
      <c r="L23">
        <v>0</v>
      </c>
      <c r="M23">
        <v>0</v>
      </c>
      <c r="N23">
        <v>0</v>
      </c>
      <c r="P23">
        <f>SUM(テーブル36896[[#This Row],[米（七分・穀粒）]:[列1]])</f>
        <v>5.8</v>
      </c>
      <c r="Q23">
        <v>5.5</v>
      </c>
      <c r="R23" t="s">
        <v>35</v>
      </c>
      <c r="U23" t="s">
        <v>142</v>
      </c>
    </row>
    <row r="24" spans="1:21" x14ac:dyDescent="0.2">
      <c r="A24" t="s">
        <v>36</v>
      </c>
      <c r="B24">
        <v>1.4</v>
      </c>
      <c r="C24">
        <v>0</v>
      </c>
      <c r="D24">
        <v>0.7</v>
      </c>
      <c r="E24">
        <v>0.3</v>
      </c>
      <c r="F24">
        <v>0</v>
      </c>
      <c r="G24">
        <v>0.2</v>
      </c>
      <c r="H24">
        <v>0.1</v>
      </c>
      <c r="I24">
        <v>0.4</v>
      </c>
      <c r="J24">
        <v>0</v>
      </c>
      <c r="K24">
        <v>0</v>
      </c>
      <c r="L24">
        <v>0</v>
      </c>
      <c r="M24">
        <v>0.5</v>
      </c>
      <c r="N24" t="s">
        <v>82</v>
      </c>
      <c r="P24">
        <f>SUM(テーブル36896[[#This Row],[米（七分・穀粒）]:[列1]])</f>
        <v>3.5999999999999996</v>
      </c>
      <c r="Q24">
        <v>6.5</v>
      </c>
      <c r="R24" t="s">
        <v>36</v>
      </c>
      <c r="U24" t="s">
        <v>143</v>
      </c>
    </row>
    <row r="25" spans="1:21" x14ac:dyDescent="0.2">
      <c r="A25" t="s">
        <v>37</v>
      </c>
      <c r="B25" t="s">
        <v>79</v>
      </c>
      <c r="C25">
        <v>0</v>
      </c>
      <c r="D25">
        <v>0.3</v>
      </c>
      <c r="E25">
        <v>0</v>
      </c>
      <c r="F25">
        <v>0</v>
      </c>
      <c r="G25">
        <v>0</v>
      </c>
      <c r="H25">
        <v>0</v>
      </c>
      <c r="I25">
        <v>0.1</v>
      </c>
      <c r="J25">
        <v>0</v>
      </c>
      <c r="K25">
        <v>0</v>
      </c>
      <c r="L25">
        <v>0</v>
      </c>
      <c r="M25" t="s">
        <v>77</v>
      </c>
      <c r="N25" t="s">
        <v>82</v>
      </c>
      <c r="P25">
        <f>SUM(テーブル36896[[#This Row],[米（七分・穀粒）]:[列1]])</f>
        <v>0.4</v>
      </c>
      <c r="Q25" t="s">
        <v>10</v>
      </c>
      <c r="R25" t="s">
        <v>37</v>
      </c>
      <c r="U25" t="s">
        <v>144</v>
      </c>
    </row>
    <row r="26" spans="1:21" x14ac:dyDescent="0.2">
      <c r="A26" t="s">
        <v>38</v>
      </c>
      <c r="B26">
        <v>0</v>
      </c>
      <c r="C26">
        <v>0</v>
      </c>
      <c r="D26">
        <v>3.9</v>
      </c>
      <c r="E26">
        <v>2.1</v>
      </c>
      <c r="F26">
        <v>4.7</v>
      </c>
      <c r="G26">
        <v>7.6</v>
      </c>
      <c r="H26">
        <v>0</v>
      </c>
      <c r="I26">
        <v>0.3</v>
      </c>
      <c r="J26">
        <v>0</v>
      </c>
      <c r="K26">
        <v>0</v>
      </c>
      <c r="L26">
        <v>0.1</v>
      </c>
      <c r="M26">
        <v>0</v>
      </c>
      <c r="N26" t="s">
        <v>82</v>
      </c>
      <c r="P26">
        <f>SUM(テーブル36896[[#This Row],[米（七分・穀粒）]:[列1]])</f>
        <v>18.7</v>
      </c>
      <c r="Q26" t="s">
        <v>10</v>
      </c>
      <c r="R26" t="s">
        <v>38</v>
      </c>
      <c r="U26" t="s">
        <v>145</v>
      </c>
    </row>
    <row r="27" spans="1:21" x14ac:dyDescent="0.2">
      <c r="A27" t="s">
        <v>39</v>
      </c>
      <c r="B27">
        <v>0</v>
      </c>
      <c r="C27">
        <v>0</v>
      </c>
      <c r="D27">
        <v>2.6</v>
      </c>
      <c r="E27" t="s">
        <v>77</v>
      </c>
      <c r="F27">
        <v>0.1</v>
      </c>
      <c r="G27">
        <v>0.3</v>
      </c>
      <c r="H27">
        <v>0</v>
      </c>
      <c r="I27">
        <v>0</v>
      </c>
      <c r="J27">
        <v>0</v>
      </c>
      <c r="K27">
        <v>0</v>
      </c>
      <c r="L27">
        <v>0</v>
      </c>
      <c r="M27">
        <v>0</v>
      </c>
      <c r="N27" t="s">
        <v>82</v>
      </c>
      <c r="P27">
        <f>SUM(テーブル36896[[#This Row],[米（七分・穀粒）]:[列1]])</f>
        <v>3</v>
      </c>
      <c r="Q27" t="s">
        <v>10</v>
      </c>
      <c r="R27" t="s">
        <v>39</v>
      </c>
      <c r="U27" t="s">
        <v>146</v>
      </c>
    </row>
    <row r="28" spans="1:21" x14ac:dyDescent="0.2">
      <c r="A28" t="s">
        <v>40</v>
      </c>
      <c r="B28">
        <v>0</v>
      </c>
      <c r="C28">
        <v>0</v>
      </c>
      <c r="D28">
        <v>5</v>
      </c>
      <c r="E28">
        <v>7</v>
      </c>
      <c r="F28">
        <v>2</v>
      </c>
      <c r="G28">
        <v>1</v>
      </c>
      <c r="H28">
        <v>0</v>
      </c>
      <c r="I28">
        <v>9</v>
      </c>
      <c r="J28">
        <v>0</v>
      </c>
      <c r="K28">
        <v>64</v>
      </c>
      <c r="L28">
        <v>0</v>
      </c>
      <c r="M28">
        <v>20</v>
      </c>
      <c r="N28" t="s">
        <v>82</v>
      </c>
      <c r="P28">
        <f>SUM(テーブル36896[[#This Row],[米（七分・穀粒）]:[列1]])</f>
        <v>108</v>
      </c>
      <c r="Q28">
        <v>150</v>
      </c>
      <c r="R28" t="s">
        <v>40</v>
      </c>
    </row>
    <row r="29" spans="1:21" x14ac:dyDescent="0.2">
      <c r="A29" t="s">
        <v>41</v>
      </c>
      <c r="B29">
        <v>0.84</v>
      </c>
      <c r="C29">
        <v>0.04</v>
      </c>
      <c r="D29">
        <v>0.21</v>
      </c>
      <c r="E29">
        <v>0.21</v>
      </c>
      <c r="F29">
        <v>0.1</v>
      </c>
      <c r="G29">
        <v>0.53</v>
      </c>
      <c r="H29">
        <v>0.02</v>
      </c>
      <c r="I29">
        <v>0.04</v>
      </c>
      <c r="J29">
        <v>0</v>
      </c>
      <c r="K29">
        <v>0</v>
      </c>
      <c r="L29">
        <v>0</v>
      </c>
      <c r="M29">
        <v>0.08</v>
      </c>
      <c r="N29">
        <v>1.26</v>
      </c>
      <c r="P29">
        <f>SUM(テーブル36896[[#This Row],[米（七分・穀粒）]:[列1]])</f>
        <v>3.33</v>
      </c>
      <c r="Q29">
        <v>1.4</v>
      </c>
      <c r="R29" t="s">
        <v>41</v>
      </c>
      <c r="U29" t="s">
        <v>147</v>
      </c>
    </row>
    <row r="30" spans="1:21" x14ac:dyDescent="0.2">
      <c r="A30" t="s">
        <v>42</v>
      </c>
      <c r="B30">
        <v>0.11</v>
      </c>
      <c r="C30">
        <v>0.01</v>
      </c>
      <c r="D30">
        <v>0.08</v>
      </c>
      <c r="E30">
        <v>7.0000000000000007E-2</v>
      </c>
      <c r="F30">
        <v>0.05</v>
      </c>
      <c r="G30">
        <v>0.14000000000000001</v>
      </c>
      <c r="H30">
        <v>0</v>
      </c>
      <c r="I30">
        <v>0.03</v>
      </c>
      <c r="J30">
        <v>0.02</v>
      </c>
      <c r="K30">
        <v>0</v>
      </c>
      <c r="L30">
        <v>0</v>
      </c>
      <c r="M30">
        <v>7.0000000000000007E-2</v>
      </c>
      <c r="N30">
        <v>1.26</v>
      </c>
      <c r="P30">
        <f>SUM(テーブル36896[[#This Row],[米（七分・穀粒）]:[列1]])</f>
        <v>1.84</v>
      </c>
      <c r="Q30">
        <v>1.6</v>
      </c>
      <c r="R30" t="s">
        <v>42</v>
      </c>
      <c r="U30" t="s">
        <v>148</v>
      </c>
    </row>
    <row r="31" spans="1:21" x14ac:dyDescent="0.2">
      <c r="A31" t="s">
        <v>43</v>
      </c>
      <c r="B31">
        <v>6</v>
      </c>
      <c r="C31">
        <v>1.1000000000000001</v>
      </c>
      <c r="D31">
        <v>0.6</v>
      </c>
      <c r="E31">
        <v>1</v>
      </c>
      <c r="F31">
        <v>1.1000000000000001</v>
      </c>
      <c r="G31">
        <v>5.4</v>
      </c>
      <c r="H31">
        <v>0.1</v>
      </c>
      <c r="I31">
        <v>0.7</v>
      </c>
      <c r="J31">
        <v>0.1</v>
      </c>
      <c r="K31">
        <v>0</v>
      </c>
      <c r="L31">
        <v>0</v>
      </c>
      <c r="M31">
        <v>1</v>
      </c>
      <c r="N31" t="s">
        <v>82</v>
      </c>
      <c r="P31">
        <f>SUM(テーブル36896[[#This Row],[米（七分・穀粒）]:[列1]])</f>
        <v>17.099999999999998</v>
      </c>
      <c r="Q31">
        <v>15</v>
      </c>
      <c r="R31" t="s">
        <v>43</v>
      </c>
    </row>
    <row r="32" spans="1:21" x14ac:dyDescent="0.2">
      <c r="A32" t="s">
        <v>44</v>
      </c>
      <c r="B32">
        <v>0.7</v>
      </c>
      <c r="C32">
        <v>0.04</v>
      </c>
      <c r="D32">
        <v>0.15</v>
      </c>
      <c r="E32">
        <v>0.22</v>
      </c>
      <c r="F32">
        <v>0.13</v>
      </c>
      <c r="G32">
        <v>0.23</v>
      </c>
      <c r="H32">
        <v>0.04</v>
      </c>
      <c r="I32">
        <v>0.06</v>
      </c>
      <c r="J32">
        <v>0</v>
      </c>
      <c r="K32">
        <v>0</v>
      </c>
      <c r="L32">
        <v>0</v>
      </c>
      <c r="M32">
        <v>0.12</v>
      </c>
      <c r="N32">
        <v>13.4</v>
      </c>
      <c r="P32">
        <f>SUM(テーブル36896[[#This Row],[米（七分・穀粒）]:[列1]])</f>
        <v>15.09</v>
      </c>
      <c r="Q32">
        <v>1.4</v>
      </c>
      <c r="R32" t="s">
        <v>44</v>
      </c>
      <c r="U32" t="s">
        <v>149</v>
      </c>
    </row>
    <row r="33" spans="1:21" x14ac:dyDescent="0.2">
      <c r="A33" t="s">
        <v>45</v>
      </c>
      <c r="B33">
        <v>0</v>
      </c>
      <c r="C33">
        <v>0</v>
      </c>
      <c r="D33">
        <v>0</v>
      </c>
      <c r="E33">
        <v>0</v>
      </c>
      <c r="F33">
        <v>0</v>
      </c>
      <c r="G33">
        <v>0</v>
      </c>
      <c r="H33">
        <v>0</v>
      </c>
      <c r="I33">
        <v>0</v>
      </c>
      <c r="J33">
        <v>0</v>
      </c>
      <c r="K33">
        <v>0.1</v>
      </c>
      <c r="L33">
        <v>0</v>
      </c>
      <c r="M33">
        <v>0</v>
      </c>
      <c r="N33">
        <v>3</v>
      </c>
      <c r="P33">
        <f>SUM(テーブル36896[[#This Row],[米（七分・穀粒）]:[列1]])</f>
        <v>3.1</v>
      </c>
      <c r="Q33">
        <v>2.4</v>
      </c>
      <c r="R33" t="s">
        <v>45</v>
      </c>
      <c r="U33" t="s">
        <v>150</v>
      </c>
    </row>
    <row r="34" spans="1:21" x14ac:dyDescent="0.2">
      <c r="A34" t="s">
        <v>46</v>
      </c>
      <c r="B34">
        <v>53</v>
      </c>
      <c r="C34">
        <v>3</v>
      </c>
      <c r="D34">
        <v>78</v>
      </c>
      <c r="E34">
        <v>31</v>
      </c>
      <c r="F34">
        <v>3</v>
      </c>
      <c r="G34">
        <v>46</v>
      </c>
      <c r="H34">
        <v>1</v>
      </c>
      <c r="I34">
        <v>6</v>
      </c>
      <c r="J34">
        <v>1</v>
      </c>
      <c r="K34">
        <v>1</v>
      </c>
      <c r="L34">
        <v>2</v>
      </c>
      <c r="M34">
        <v>25</v>
      </c>
      <c r="N34">
        <v>133</v>
      </c>
      <c r="P34">
        <f>SUM(テーブル36896[[#This Row],[米（七分・穀粒）]:[列1]])</f>
        <v>383</v>
      </c>
      <c r="Q34">
        <v>240</v>
      </c>
      <c r="R34" t="s">
        <v>46</v>
      </c>
      <c r="U34" t="s">
        <v>151</v>
      </c>
    </row>
    <row r="35" spans="1:21" x14ac:dyDescent="0.2">
      <c r="A35" t="s">
        <v>47</v>
      </c>
      <c r="B35">
        <v>2.94</v>
      </c>
      <c r="C35">
        <v>0.13</v>
      </c>
      <c r="D35">
        <v>0.41</v>
      </c>
      <c r="E35">
        <v>0.63</v>
      </c>
      <c r="F35">
        <v>0.1</v>
      </c>
      <c r="G35">
        <v>0.28999999999999998</v>
      </c>
      <c r="H35">
        <v>0.03</v>
      </c>
      <c r="I35">
        <v>0.21</v>
      </c>
      <c r="J35">
        <v>0.03</v>
      </c>
      <c r="K35">
        <v>0</v>
      </c>
      <c r="L35">
        <v>0.01</v>
      </c>
      <c r="M35">
        <v>0.44</v>
      </c>
      <c r="N35">
        <v>0.2</v>
      </c>
      <c r="P35">
        <f>SUM(テーブル36896[[#This Row],[米（七分・穀粒）]:[列1]])</f>
        <v>5.4200000000000008</v>
      </c>
      <c r="Q35">
        <v>5</v>
      </c>
      <c r="R35" t="s">
        <v>47</v>
      </c>
      <c r="U35" t="s">
        <v>152</v>
      </c>
    </row>
    <row r="36" spans="1:21" x14ac:dyDescent="0.2">
      <c r="A36" t="s">
        <v>48</v>
      </c>
      <c r="B36">
        <v>10.199999999999999</v>
      </c>
      <c r="C36">
        <v>0.9</v>
      </c>
      <c r="D36">
        <v>8.3000000000000007</v>
      </c>
      <c r="E36">
        <v>9.1</v>
      </c>
      <c r="F36">
        <v>3</v>
      </c>
      <c r="G36">
        <v>13</v>
      </c>
      <c r="H36">
        <v>0.7</v>
      </c>
      <c r="I36">
        <v>2.8</v>
      </c>
      <c r="J36">
        <v>0.9</v>
      </c>
      <c r="K36">
        <v>1</v>
      </c>
      <c r="L36" t="s">
        <v>82</v>
      </c>
      <c r="N36">
        <v>9</v>
      </c>
      <c r="P36">
        <f>SUM(テーブル36896[[#This Row],[米（七分・穀粒）]:[列1]])</f>
        <v>58.9</v>
      </c>
      <c r="Q36">
        <v>50</v>
      </c>
      <c r="R36" t="s">
        <v>48</v>
      </c>
      <c r="U36" t="s">
        <v>153</v>
      </c>
    </row>
    <row r="37" spans="1:21" x14ac:dyDescent="0.2">
      <c r="A37" t="s">
        <v>49</v>
      </c>
      <c r="B37">
        <v>0</v>
      </c>
      <c r="C37">
        <v>0</v>
      </c>
      <c r="D37">
        <v>1</v>
      </c>
      <c r="E37">
        <v>0</v>
      </c>
      <c r="F37">
        <v>0</v>
      </c>
      <c r="G37">
        <v>1</v>
      </c>
      <c r="H37">
        <v>0</v>
      </c>
      <c r="I37">
        <v>0</v>
      </c>
      <c r="J37">
        <v>0</v>
      </c>
      <c r="K37">
        <v>0</v>
      </c>
      <c r="L37">
        <v>94</v>
      </c>
      <c r="M37">
        <v>7</v>
      </c>
      <c r="N37" t="s">
        <v>82</v>
      </c>
      <c r="P37">
        <f>SUM(テーブル36896[[#This Row],[米（七分・穀粒）]:[列1]])</f>
        <v>103</v>
      </c>
      <c r="Q37">
        <v>100</v>
      </c>
      <c r="R37" t="s">
        <v>49</v>
      </c>
    </row>
    <row r="38" spans="1:21" x14ac:dyDescent="0.2">
      <c r="A38" t="s">
        <v>50</v>
      </c>
      <c r="B38">
        <v>0.4</v>
      </c>
      <c r="C38">
        <v>0.14000000000000001</v>
      </c>
      <c r="D38">
        <v>0.78</v>
      </c>
      <c r="E38">
        <v>7.0000000000000007E-2</v>
      </c>
      <c r="F38">
        <v>1.52</v>
      </c>
      <c r="G38">
        <v>1.93</v>
      </c>
      <c r="H38">
        <v>0.03</v>
      </c>
      <c r="I38">
        <v>0.13</v>
      </c>
      <c r="J38">
        <v>0</v>
      </c>
      <c r="K38">
        <v>0.01</v>
      </c>
      <c r="L38">
        <v>0</v>
      </c>
      <c r="M38">
        <v>0.02</v>
      </c>
      <c r="N38">
        <v>0</v>
      </c>
      <c r="P38">
        <f>SUM(テーブル36896[[#This Row],[米（七分・穀粒）]:[列1]])</f>
        <v>5.0299999999999994</v>
      </c>
      <c r="Q38" t="s">
        <v>51</v>
      </c>
      <c r="R38" t="s">
        <v>50</v>
      </c>
      <c r="U38" t="s">
        <v>154</v>
      </c>
    </row>
    <row r="39" spans="1:21" x14ac:dyDescent="0.2">
      <c r="A39" t="s">
        <v>52</v>
      </c>
      <c r="B39">
        <v>0.41</v>
      </c>
      <c r="C39">
        <v>0.04</v>
      </c>
      <c r="D39">
        <v>1.44</v>
      </c>
      <c r="E39">
        <v>0.12</v>
      </c>
      <c r="F39">
        <v>3.82</v>
      </c>
      <c r="G39">
        <v>1.24</v>
      </c>
      <c r="H39">
        <v>0.01</v>
      </c>
      <c r="I39">
        <v>0.64</v>
      </c>
      <c r="J39">
        <v>0</v>
      </c>
      <c r="K39">
        <v>0</v>
      </c>
      <c r="L39" t="s">
        <v>79</v>
      </c>
      <c r="M39" t="s">
        <v>77</v>
      </c>
      <c r="N39" t="s">
        <v>82</v>
      </c>
      <c r="P39">
        <f>SUM(テーブル36896[[#This Row],[米（七分・穀粒）]:[列1]])</f>
        <v>7.72</v>
      </c>
      <c r="Q39" t="s">
        <v>10</v>
      </c>
      <c r="R39" t="s">
        <v>52</v>
      </c>
      <c r="U39" t="s">
        <v>155</v>
      </c>
    </row>
    <row r="40" spans="1:21" x14ac:dyDescent="0.2">
      <c r="A40" t="s">
        <v>53</v>
      </c>
      <c r="B40">
        <v>0.51</v>
      </c>
      <c r="C40">
        <v>0.2</v>
      </c>
      <c r="D40">
        <v>3.12</v>
      </c>
      <c r="E40">
        <v>0.19</v>
      </c>
      <c r="F40">
        <v>4.53</v>
      </c>
      <c r="G40">
        <v>14.04</v>
      </c>
      <c r="H40">
        <v>0.03</v>
      </c>
      <c r="I40">
        <v>0.34</v>
      </c>
      <c r="J40">
        <v>0.01</v>
      </c>
      <c r="K40">
        <v>0.05</v>
      </c>
      <c r="L40">
        <v>0</v>
      </c>
      <c r="M40">
        <v>7.0000000000000007E-2</v>
      </c>
      <c r="N40" t="s">
        <v>82</v>
      </c>
      <c r="P40">
        <f>SUM(テーブル36896[[#This Row],[米（七分・穀粒）]:[列1]])</f>
        <v>23.090000000000003</v>
      </c>
      <c r="Q40" t="s">
        <v>10</v>
      </c>
      <c r="R40" t="s">
        <v>53</v>
      </c>
      <c r="U40" t="s">
        <v>156</v>
      </c>
    </row>
    <row r="41" spans="1:21" x14ac:dyDescent="0.2">
      <c r="A41" t="s">
        <v>54</v>
      </c>
      <c r="B41">
        <v>0.7</v>
      </c>
      <c r="C41">
        <v>2.2000000000000002</v>
      </c>
      <c r="D41">
        <v>1.8</v>
      </c>
      <c r="E41">
        <v>0.4</v>
      </c>
      <c r="F41">
        <v>0.2</v>
      </c>
      <c r="G41">
        <v>3.1</v>
      </c>
      <c r="H41">
        <v>0.2</v>
      </c>
      <c r="I41">
        <v>0.7</v>
      </c>
      <c r="J41">
        <v>0.3</v>
      </c>
      <c r="K41" t="s">
        <v>82</v>
      </c>
      <c r="L41">
        <v>0</v>
      </c>
      <c r="M41">
        <v>0.8</v>
      </c>
      <c r="N41" t="s">
        <v>82</v>
      </c>
      <c r="P41">
        <f>SUM(テーブル36896[[#This Row],[米（七分・穀粒）]:[列1]])</f>
        <v>10.4</v>
      </c>
      <c r="Q41" t="s">
        <v>10</v>
      </c>
      <c r="R41" t="s">
        <v>54</v>
      </c>
    </row>
    <row r="42" spans="1:21" x14ac:dyDescent="0.2">
      <c r="A42" t="s">
        <v>55</v>
      </c>
      <c r="B42">
        <v>2.4</v>
      </c>
      <c r="C42">
        <v>1.8</v>
      </c>
      <c r="D42">
        <v>4.5999999999999996</v>
      </c>
      <c r="E42">
        <v>6.3</v>
      </c>
      <c r="F42">
        <v>2</v>
      </c>
      <c r="G42">
        <v>17.2</v>
      </c>
      <c r="H42">
        <v>0.5</v>
      </c>
      <c r="I42">
        <v>3</v>
      </c>
      <c r="J42">
        <v>2.2000000000000002</v>
      </c>
      <c r="K42" t="s">
        <v>82</v>
      </c>
      <c r="L42">
        <v>0.1</v>
      </c>
      <c r="M42">
        <v>2.5</v>
      </c>
      <c r="N42" t="s">
        <v>82</v>
      </c>
      <c r="P42">
        <f>SUM(テーブル36896[[#This Row],[米（七分・穀粒）]:[列1]])</f>
        <v>42.6</v>
      </c>
      <c r="Q42" t="s">
        <v>10</v>
      </c>
      <c r="R42" t="s">
        <v>55</v>
      </c>
      <c r="U42" t="s">
        <v>83</v>
      </c>
    </row>
    <row r="43" spans="1:21" x14ac:dyDescent="0.2">
      <c r="A43" t="s">
        <v>56</v>
      </c>
      <c r="B43">
        <v>3.2</v>
      </c>
      <c r="C43">
        <v>4</v>
      </c>
      <c r="D43">
        <v>6.5</v>
      </c>
      <c r="E43">
        <v>6.7</v>
      </c>
      <c r="F43">
        <v>2.5</v>
      </c>
      <c r="G43">
        <v>20.3</v>
      </c>
      <c r="H43">
        <v>0.7</v>
      </c>
      <c r="I43">
        <v>3.7</v>
      </c>
      <c r="J43">
        <v>3.6</v>
      </c>
      <c r="K43">
        <v>1.6</v>
      </c>
      <c r="L43">
        <v>0.1</v>
      </c>
      <c r="M43">
        <v>3.4</v>
      </c>
      <c r="N43" t="s">
        <v>82</v>
      </c>
      <c r="P43">
        <f>SUM(テーブル36896[[#This Row],[米（七分・穀粒）]:[列1]])</f>
        <v>56.300000000000011</v>
      </c>
      <c r="Q43" t="s">
        <v>57</v>
      </c>
      <c r="R43" t="s">
        <v>56</v>
      </c>
      <c r="U43" t="s">
        <v>84</v>
      </c>
    </row>
    <row r="44" spans="1:21" x14ac:dyDescent="0.2">
      <c r="A44" t="s">
        <v>58</v>
      </c>
      <c r="B44">
        <v>0</v>
      </c>
      <c r="C44">
        <v>0</v>
      </c>
      <c r="D44">
        <v>0</v>
      </c>
      <c r="E44">
        <v>0</v>
      </c>
      <c r="F44">
        <v>0</v>
      </c>
      <c r="G44">
        <v>0</v>
      </c>
      <c r="H44">
        <v>0</v>
      </c>
      <c r="I44">
        <v>0</v>
      </c>
      <c r="J44">
        <v>0</v>
      </c>
      <c r="K44">
        <v>0.9</v>
      </c>
      <c r="L44">
        <v>0</v>
      </c>
      <c r="M44">
        <v>0.1</v>
      </c>
      <c r="N44" t="s">
        <v>82</v>
      </c>
      <c r="P44" s="1">
        <f>SUM(テーブル36896[[#This Row],[米（七分・穀粒）]:[列1]])</f>
        <v>1</v>
      </c>
      <c r="R44" t="s">
        <v>58</v>
      </c>
      <c r="U44" t="s">
        <v>85</v>
      </c>
    </row>
    <row r="45" spans="1:21" x14ac:dyDescent="0.2">
      <c r="A45" t="s">
        <v>59</v>
      </c>
      <c r="B45">
        <v>264.89999999999998</v>
      </c>
      <c r="C45">
        <v>21.8</v>
      </c>
      <c r="D45">
        <v>2.4</v>
      </c>
      <c r="E45">
        <v>17.600000000000001</v>
      </c>
      <c r="F45">
        <v>1.2</v>
      </c>
      <c r="G45">
        <v>-1.3</v>
      </c>
      <c r="H45">
        <v>12.5</v>
      </c>
      <c r="I45">
        <v>2.6</v>
      </c>
      <c r="J45">
        <v>-1</v>
      </c>
      <c r="L45">
        <v>0.4</v>
      </c>
      <c r="M45">
        <v>8.8000000000000007</v>
      </c>
      <c r="N45">
        <v>0</v>
      </c>
      <c r="P45">
        <f>SUM(テーブル36896[[#This Row],[米（七分・穀粒）]:[列1]])</f>
        <v>329.9</v>
      </c>
      <c r="Q45" t="s">
        <v>10</v>
      </c>
      <c r="R45" t="s">
        <v>59</v>
      </c>
      <c r="U45" t="s">
        <v>86</v>
      </c>
    </row>
    <row r="46" spans="1:21" x14ac:dyDescent="0.2">
      <c r="I46" t="s">
        <v>60</v>
      </c>
      <c r="J46">
        <v>0</v>
      </c>
      <c r="P46" s="1">
        <f>SUM(テーブル36896[[#This Row],[米（七分・穀粒）]:[列1]])</f>
        <v>0</v>
      </c>
      <c r="U46" t="s">
        <v>87</v>
      </c>
    </row>
    <row r="47" spans="1:21" x14ac:dyDescent="0.2">
      <c r="P47" s="1"/>
    </row>
    <row r="48" spans="1:21" ht="78" x14ac:dyDescent="0.2">
      <c r="A48" s="2" t="s">
        <v>88</v>
      </c>
      <c r="B48" s="2" t="s">
        <v>61</v>
      </c>
      <c r="C48" s="2" t="s">
        <v>89</v>
      </c>
      <c r="D48" s="2" t="s">
        <v>62</v>
      </c>
      <c r="E48" s="2" t="s">
        <v>90</v>
      </c>
      <c r="F48" s="2" t="s">
        <v>63</v>
      </c>
      <c r="G48" s="2" t="s">
        <v>91</v>
      </c>
      <c r="H48" s="2" t="s">
        <v>92</v>
      </c>
      <c r="I48" s="2" t="s">
        <v>93</v>
      </c>
    </row>
    <row r="49" spans="1:12" x14ac:dyDescent="0.2">
      <c r="I49">
        <f>SUM(テーブル10[[#This Row],[大豆油のオメガ６含有量：５０％　オメガ３含有量：６．８％]:[フラックスシード１．４ｇ　クロノメーターのデータ参照]])</f>
        <v>0</v>
      </c>
      <c r="K49" t="s">
        <v>94</v>
      </c>
    </row>
    <row r="50" spans="1:12" x14ac:dyDescent="0.2">
      <c r="A50" t="s">
        <v>95</v>
      </c>
      <c r="B50">
        <v>5.3</v>
      </c>
      <c r="D50">
        <v>5.9</v>
      </c>
      <c r="F50">
        <v>10.8</v>
      </c>
      <c r="G50" t="s">
        <v>96</v>
      </c>
      <c r="I50">
        <f>SUM(テーブル10[[#This Row],[大豆油のオメガ６含有量：５０％　オメガ３含有量：６．８％]:[フラックスシード１．４ｇ　クロノメーターのデータ参照]])</f>
        <v>16.700000000000003</v>
      </c>
    </row>
    <row r="51" spans="1:12" x14ac:dyDescent="0.2">
      <c r="A51" t="s">
        <v>97</v>
      </c>
      <c r="B51">
        <v>1.77</v>
      </c>
      <c r="D51">
        <v>2.95</v>
      </c>
      <c r="E51">
        <v>0.17</v>
      </c>
      <c r="F51">
        <v>4.4279999999999999</v>
      </c>
      <c r="G51">
        <v>3.19</v>
      </c>
      <c r="H51">
        <v>0.06</v>
      </c>
      <c r="I51">
        <f>SUM(テーブル10[[#This Row],[大豆油のオメガ６含有量：５０％　オメガ３含有量：６．８％]:[フラックスシード１．４ｇ　クロノメーターのデータ参照]])</f>
        <v>10.798</v>
      </c>
    </row>
    <row r="52" spans="1:12" x14ac:dyDescent="0.2">
      <c r="A52" t="s">
        <v>98</v>
      </c>
      <c r="B52">
        <v>0.08</v>
      </c>
      <c r="D52">
        <v>0.4</v>
      </c>
      <c r="E52">
        <v>0.04</v>
      </c>
      <c r="G52">
        <v>9.7899999999999991</v>
      </c>
      <c r="H52">
        <v>0.3</v>
      </c>
      <c r="I52">
        <f>SUM(テーブル10[[#This Row],[大豆油のオメガ６含有量：５０％　オメガ３含有量：６．８％]:[フラックスシード１．４ｇ　クロノメーターのデータ参照]])</f>
        <v>10.53</v>
      </c>
    </row>
    <row r="54" spans="1:12" x14ac:dyDescent="0.2">
      <c r="A54" t="s">
        <v>99</v>
      </c>
      <c r="B54" t="s">
        <v>100</v>
      </c>
      <c r="C54" t="s">
        <v>101</v>
      </c>
      <c r="D54" t="s">
        <v>102</v>
      </c>
      <c r="E54" s="4" t="s">
        <v>103</v>
      </c>
      <c r="F54" s="4" t="s">
        <v>104</v>
      </c>
      <c r="G54" t="s">
        <v>105</v>
      </c>
      <c r="H54" t="s">
        <v>106</v>
      </c>
      <c r="I54" t="s">
        <v>107</v>
      </c>
      <c r="J54" t="s">
        <v>108</v>
      </c>
      <c r="K54" t="s">
        <v>109</v>
      </c>
      <c r="L54" t="s">
        <v>110</v>
      </c>
    </row>
    <row r="55" spans="1:12" x14ac:dyDescent="0.2">
      <c r="A55" t="s">
        <v>111</v>
      </c>
      <c r="B55" s="1">
        <v>250</v>
      </c>
      <c r="C55" s="1">
        <v>520</v>
      </c>
      <c r="D55" s="1">
        <v>230</v>
      </c>
      <c r="E55" s="1">
        <v>150</v>
      </c>
      <c r="F55" s="1">
        <v>150</v>
      </c>
      <c r="G55" s="1">
        <v>330</v>
      </c>
      <c r="H55" s="1">
        <v>260</v>
      </c>
      <c r="I55" s="1">
        <v>220</v>
      </c>
      <c r="J55" s="1">
        <v>89</v>
      </c>
      <c r="K55" s="1">
        <v>370</v>
      </c>
      <c r="L55" s="1">
        <v>170</v>
      </c>
    </row>
    <row r="56" spans="1:12" x14ac:dyDescent="0.2">
      <c r="A56" t="s">
        <v>112</v>
      </c>
      <c r="B56" s="1">
        <v>510</v>
      </c>
      <c r="C56" s="1">
        <v>840</v>
      </c>
      <c r="D56" s="1">
        <v>690</v>
      </c>
      <c r="E56" s="1">
        <v>150</v>
      </c>
      <c r="F56" s="1">
        <v>170</v>
      </c>
      <c r="G56" s="1">
        <v>600</v>
      </c>
      <c r="H56" s="1">
        <v>390</v>
      </c>
      <c r="I56" s="1">
        <v>450</v>
      </c>
      <c r="J56" s="1">
        <v>150</v>
      </c>
      <c r="K56" s="1">
        <v>540</v>
      </c>
      <c r="L56" s="1">
        <v>300</v>
      </c>
    </row>
    <row r="57" spans="1:12" x14ac:dyDescent="0.2">
      <c r="A57" t="s">
        <v>113</v>
      </c>
      <c r="B57" s="1">
        <v>1100</v>
      </c>
      <c r="C57" s="1">
        <v>1800</v>
      </c>
      <c r="D57" s="1">
        <v>1700</v>
      </c>
      <c r="E57" s="1">
        <v>210</v>
      </c>
      <c r="F57" s="1">
        <v>260</v>
      </c>
      <c r="G57" s="1">
        <v>1200</v>
      </c>
      <c r="H57" s="1">
        <v>740</v>
      </c>
      <c r="I57" s="1">
        <v>1000</v>
      </c>
      <c r="J57" s="1">
        <v>170</v>
      </c>
      <c r="K57" s="1">
        <v>1300</v>
      </c>
      <c r="L57" s="1">
        <v>630</v>
      </c>
    </row>
    <row r="58" spans="1:12" x14ac:dyDescent="0.2">
      <c r="A58" t="s">
        <v>114</v>
      </c>
      <c r="B58" s="1">
        <v>850</v>
      </c>
      <c r="C58" s="1">
        <v>1600</v>
      </c>
      <c r="D58" s="1">
        <v>560</v>
      </c>
      <c r="E58" s="1">
        <v>670</v>
      </c>
      <c r="F58" s="1">
        <v>440</v>
      </c>
      <c r="G58" s="1">
        <v>1000</v>
      </c>
      <c r="H58" s="1">
        <v>720</v>
      </c>
      <c r="I58" s="1">
        <v>830</v>
      </c>
      <c r="J58" s="1">
        <v>340</v>
      </c>
      <c r="K58" s="1">
        <v>1100</v>
      </c>
      <c r="L58" s="1">
        <v>630</v>
      </c>
    </row>
    <row r="59" spans="1:12" x14ac:dyDescent="0.2">
      <c r="A59" t="s">
        <v>115</v>
      </c>
      <c r="B59" s="1">
        <v>800</v>
      </c>
      <c r="C59" s="1">
        <v>1500</v>
      </c>
      <c r="D59" s="1">
        <v>1000</v>
      </c>
      <c r="E59" s="1">
        <v>660</v>
      </c>
      <c r="F59" s="1">
        <v>480</v>
      </c>
      <c r="G59" s="1">
        <v>1100</v>
      </c>
      <c r="H59" s="1">
        <v>710</v>
      </c>
      <c r="I59" s="1">
        <v>800</v>
      </c>
      <c r="J59" s="1">
        <v>290</v>
      </c>
      <c r="K59" s="1">
        <v>1000</v>
      </c>
      <c r="L59" s="1">
        <v>630</v>
      </c>
    </row>
    <row r="60" spans="1:12" x14ac:dyDescent="0.2">
      <c r="A60" t="s">
        <v>116</v>
      </c>
      <c r="B60" s="1">
        <f t="shared" ref="B60:L60" si="0">SUBTOTAL(109,B55:B59)</f>
        <v>3510</v>
      </c>
      <c r="C60" s="1">
        <f t="shared" si="0"/>
        <v>6260</v>
      </c>
      <c r="D60" s="1">
        <f t="shared" si="0"/>
        <v>4180</v>
      </c>
      <c r="E60" s="1">
        <f>SUBTOTAL(109,E55:E59)</f>
        <v>1840</v>
      </c>
      <c r="F60" s="1">
        <f>SUM(F55:F59)</f>
        <v>1500</v>
      </c>
      <c r="G60" s="1">
        <f>SUBTOTAL(109,G55:G59)</f>
        <v>4230</v>
      </c>
      <c r="H60" s="1">
        <f>SUBTOTAL(109,H55:H59)</f>
        <v>2820</v>
      </c>
      <c r="I60" s="1">
        <f t="shared" si="0"/>
        <v>3300</v>
      </c>
      <c r="J60" s="1">
        <f t="shared" si="0"/>
        <v>1039</v>
      </c>
      <c r="K60" s="1">
        <f t="shared" si="0"/>
        <v>4310</v>
      </c>
      <c r="L60" s="1">
        <f t="shared" si="0"/>
        <v>2360</v>
      </c>
    </row>
    <row r="61" spans="1:12" x14ac:dyDescent="0.2">
      <c r="B61" s="1"/>
      <c r="C61" s="1"/>
      <c r="D61" s="1"/>
      <c r="E61" s="1"/>
      <c r="F61" s="1"/>
      <c r="G61" s="1"/>
      <c r="H61" s="1"/>
      <c r="I61" s="1"/>
      <c r="J61" s="1"/>
      <c r="K61" s="1"/>
      <c r="L61" s="1"/>
    </row>
    <row r="62" spans="1:12" x14ac:dyDescent="0.2">
      <c r="A62" t="s">
        <v>117</v>
      </c>
      <c r="B62">
        <v>1100</v>
      </c>
      <c r="C62">
        <v>2145</v>
      </c>
      <c r="D62">
        <v>1650</v>
      </c>
      <c r="E62" s="1">
        <v>572</v>
      </c>
      <c r="F62" s="1">
        <v>225.5</v>
      </c>
      <c r="G62" t="s">
        <v>118</v>
      </c>
      <c r="H62" s="6" t="s">
        <v>119</v>
      </c>
      <c r="I62">
        <v>825</v>
      </c>
      <c r="J62">
        <v>220</v>
      </c>
      <c r="K62">
        <v>1430</v>
      </c>
      <c r="L62">
        <v>550</v>
      </c>
    </row>
    <row r="63" spans="1:12" x14ac:dyDescent="0.2">
      <c r="A63" t="s">
        <v>120</v>
      </c>
      <c r="B63">
        <v>20</v>
      </c>
      <c r="C63">
        <v>39</v>
      </c>
      <c r="D63">
        <v>30</v>
      </c>
      <c r="E63" t="s">
        <v>121</v>
      </c>
      <c r="F63" t="s">
        <v>122</v>
      </c>
      <c r="G63" t="s">
        <v>123</v>
      </c>
      <c r="H63" t="s">
        <v>123</v>
      </c>
      <c r="I63">
        <v>15</v>
      </c>
      <c r="J63">
        <v>4</v>
      </c>
      <c r="K63">
        <v>26</v>
      </c>
      <c r="L63">
        <v>10</v>
      </c>
    </row>
    <row r="65" spans="1:1" ht="15" x14ac:dyDescent="0.35">
      <c r="A65" s="7" t="s">
        <v>124</v>
      </c>
    </row>
  </sheetData>
  <phoneticPr fontId="1"/>
  <pageMargins left="0.7" right="0.7" top="0.75" bottom="0.75" header="0.3" footer="0.3"/>
  <pageSetup paperSize="9" orientation="portrait" verticalDpi="0"/>
  <legacyDrawing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グラーン栄養</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2020-12-14T06:56:13Z</dcterms:created>
  <dcterms:modified xsi:type="dcterms:W3CDTF">2021-08-16T10:23:41Z</dcterms:modified>
  <cp:category/>
  <cp:contentStatus/>
</cp:coreProperties>
</file>